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8680" yWindow="-360" windowWidth="29040" windowHeight="15840" tabRatio="879" firstSheet="1" activeTab="1"/>
  </bookViews>
  <sheets>
    <sheet name="Comb. BS Instructions" sheetId="16" state="hidden" r:id="rId1"/>
    <sheet name="Combined Balance Sheet" sheetId="1" r:id="rId2"/>
    <sheet name="GF AR Detail Instructions" sheetId="15" state="hidden" r:id="rId3"/>
    <sheet name="General Fund AR Detail" sheetId="10" r:id="rId4"/>
    <sheet name="SRF FB Instructions" sheetId="11" state="hidden" r:id="rId5"/>
    <sheet name="Spec. Rev. FB Detail" sheetId="2" r:id="rId6"/>
    <sheet name="Captial Project FB Instructions" sheetId="12" state="hidden" r:id="rId7"/>
    <sheet name="Capital Proj. FB Detail" sheetId="3" r:id="rId8"/>
    <sheet name="Enterprise BS Instructions" sheetId="17" state="hidden" r:id="rId9"/>
    <sheet name="Enterprise Fund Balance Sheet" sheetId="4" r:id="rId10"/>
    <sheet name="Trust Fund Balance Instructions" sheetId="13" state="hidden" r:id="rId11"/>
    <sheet name="Trust Fund Balance Detail" sheetId="7" r:id="rId12"/>
    <sheet name="Agency Fund Balance Instruction" sheetId="14" state="hidden" r:id="rId13"/>
    <sheet name="Agency Detail" sheetId="8" r:id="rId14"/>
    <sheet name="Internal Service BS Instruction" sheetId="18" state="hidden" r:id="rId15"/>
    <sheet name="Internal Service Balance Sheet" sheetId="6" r:id="rId16"/>
    <sheet name="Undes. FB Rollforward 2019" sheetId="9" r:id="rId17"/>
    <sheet name="Undes. FB Rollforward 2018" sheetId="19" r:id="rId18"/>
  </sheets>
  <definedNames>
    <definedName name="_xlnm.Print_Area" localSheetId="13">'Agency Detail'!$A$1:$O$42</definedName>
    <definedName name="_xlnm.Print_Area" localSheetId="7">'Capital Proj. FB Detail'!$A$1:$O$41</definedName>
    <definedName name="_xlnm.Print_Area" localSheetId="3">'General Fund AR Detail'!$A$1:$K$40</definedName>
    <definedName name="_xlnm.Print_Area" localSheetId="5">'Spec. Rev. FB Detail'!$A$1:$P$76</definedName>
    <definedName name="_xlnm.Print_Area" localSheetId="11">'Trust Fund Balance Detail'!$A$1:$O$41</definedName>
    <definedName name="_xlnm.Print_Area" localSheetId="17">'Undes. FB Rollforward 2018'!$A$1:$J$55</definedName>
    <definedName name="_xlnm.Print_Area" localSheetId="16">'Undes. FB Rollforward 2019'!$A$1:$J$54</definedName>
    <definedName name="_xlnm.Print_Titles" localSheetId="13">'Agency Detail'!$1:$7</definedName>
    <definedName name="_xlnm.Print_Titles" localSheetId="7">'Capital Proj. FB Detail'!$1:$7</definedName>
    <definedName name="_xlnm.Print_Titles" localSheetId="1">'Combined Balance Sheet'!$6:$12</definedName>
    <definedName name="_xlnm.Print_Titles" localSheetId="9">'Enterprise Fund Balance Sheet'!$8:$11</definedName>
    <definedName name="_xlnm.Print_Titles" localSheetId="3">'General Fund AR Detail'!$1:$7</definedName>
    <definedName name="_xlnm.Print_Titles" localSheetId="15">'Internal Service Balance Sheet'!$8:$11</definedName>
    <definedName name="_xlnm.Print_Titles" localSheetId="5">'Spec. Rev. FB Detail'!$1:$7</definedName>
    <definedName name="_xlnm.Print_Titles" localSheetId="11">'Trust Fund Balance Detail'!$1:$7</definedName>
  </definedNames>
  <calcPr calcId="145621"/>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26" i="19" l="1"/>
  <c r="J53" i="19" s="1"/>
  <c r="J26" i="9"/>
  <c r="J53" i="9" s="1"/>
  <c r="M76" i="2" l="1"/>
  <c r="K76" i="2"/>
  <c r="G76" i="2"/>
  <c r="E76" i="2"/>
  <c r="I76" i="2"/>
  <c r="O60" i="2" l="1"/>
  <c r="O57" i="2"/>
  <c r="O30" i="2" l="1"/>
  <c r="O29" i="2"/>
  <c r="O28" i="2" l="1"/>
  <c r="O27" i="2"/>
  <c r="O26" i="2"/>
  <c r="O25" i="2"/>
  <c r="O24" i="2"/>
  <c r="O23" i="2"/>
  <c r="O22" i="2"/>
  <c r="O21" i="2"/>
  <c r="O20" i="2"/>
  <c r="O19" i="2"/>
  <c r="O18" i="2"/>
  <c r="O17" i="2"/>
  <c r="O16" i="2"/>
  <c r="O15" i="2"/>
  <c r="O14" i="2"/>
  <c r="O13" i="2"/>
  <c r="O12" i="2"/>
  <c r="O11" i="2"/>
  <c r="O8" i="2"/>
  <c r="O61" i="2"/>
  <c r="O56" i="2"/>
  <c r="O55" i="2"/>
  <c r="O53" i="2"/>
  <c r="O52" i="2"/>
  <c r="O51" i="2"/>
  <c r="O63" i="2"/>
  <c r="O62" i="2"/>
  <c r="O54" i="2"/>
  <c r="O49" i="2"/>
  <c r="O48" i="2"/>
  <c r="O10" i="2"/>
  <c r="O9" i="2"/>
  <c r="O36" i="2"/>
  <c r="O9" i="7" l="1"/>
  <c r="O65" i="2" l="1"/>
  <c r="O47" i="2"/>
  <c r="O74" i="2"/>
  <c r="O73" i="2"/>
  <c r="O72" i="2"/>
  <c r="O71" i="2"/>
  <c r="O70" i="2"/>
  <c r="O69" i="2"/>
  <c r="O68" i="2"/>
  <c r="O67" i="2"/>
  <c r="O66" i="2"/>
  <c r="O64" i="2"/>
  <c r="O59" i="2"/>
  <c r="O58" i="2"/>
  <c r="O50" i="2"/>
  <c r="O46" i="2"/>
  <c r="O45" i="2"/>
  <c r="O44" i="2"/>
  <c r="O43" i="2"/>
  <c r="O42" i="2"/>
  <c r="O41" i="2"/>
  <c r="O40" i="2"/>
  <c r="O39" i="2"/>
  <c r="O38" i="2"/>
  <c r="O37" i="2"/>
  <c r="O35" i="2"/>
  <c r="O34" i="2"/>
  <c r="O33" i="2"/>
  <c r="O32" i="2"/>
  <c r="O31" i="2"/>
  <c r="O76" i="2" l="1"/>
  <c r="P69" i="1"/>
  <c r="N69" i="1"/>
  <c r="L69" i="1"/>
  <c r="J69" i="1"/>
  <c r="H69" i="1"/>
  <c r="F69" i="1"/>
  <c r="D69" i="1"/>
  <c r="P66" i="4" l="1"/>
  <c r="P47" i="4"/>
  <c r="P28" i="4"/>
  <c r="P68" i="4" l="1"/>
  <c r="P71" i="4" s="1"/>
  <c r="I40" i="8"/>
  <c r="R48" i="1"/>
  <c r="R59" i="1" l="1"/>
  <c r="R80" i="1"/>
  <c r="R81" i="1"/>
  <c r="R45" i="1"/>
  <c r="R46" i="1"/>
  <c r="R32" i="1"/>
  <c r="R25" i="1"/>
  <c r="R26" i="1"/>
  <c r="R27" i="1"/>
  <c r="K39" i="10"/>
  <c r="K38" i="10"/>
  <c r="K37" i="10"/>
  <c r="K36" i="10"/>
  <c r="K35" i="10"/>
  <c r="K34" i="10"/>
  <c r="K33" i="10"/>
  <c r="K32" i="10"/>
  <c r="K31" i="10"/>
  <c r="K30" i="10"/>
  <c r="K29" i="10"/>
  <c r="K28" i="10"/>
  <c r="K27" i="10"/>
  <c r="K26" i="10"/>
  <c r="K25" i="10"/>
  <c r="K24" i="10"/>
  <c r="K23" i="10"/>
  <c r="K22" i="10"/>
  <c r="K21" i="10"/>
  <c r="K20" i="10"/>
  <c r="K19" i="10"/>
  <c r="K18" i="10"/>
  <c r="K17" i="10"/>
  <c r="K16" i="10"/>
  <c r="K15" i="10"/>
  <c r="K14" i="10"/>
  <c r="K13" i="10"/>
  <c r="K12" i="10"/>
  <c r="K11" i="10"/>
  <c r="K10" i="10"/>
  <c r="K9" i="10"/>
  <c r="K8" i="10"/>
  <c r="K40" i="10" l="1"/>
  <c r="N34" i="6"/>
  <c r="N29" i="6"/>
  <c r="N28" i="6"/>
  <c r="N27" i="6"/>
  <c r="N26" i="6"/>
  <c r="N20" i="6"/>
  <c r="N19" i="6"/>
  <c r="T46" i="4"/>
  <c r="T37" i="4"/>
  <c r="T16" i="4"/>
  <c r="T19" i="4"/>
  <c r="T20" i="4"/>
  <c r="T21" i="4"/>
  <c r="T22" i="4"/>
  <c r="T23" i="4"/>
  <c r="R67" i="1"/>
  <c r="R66" i="1"/>
  <c r="R65" i="1"/>
  <c r="R64" i="1"/>
  <c r="R44" i="1"/>
  <c r="R43" i="1"/>
  <c r="R42" i="1"/>
  <c r="R31" i="1"/>
  <c r="I40" i="10"/>
  <c r="D36" i="6"/>
  <c r="G40" i="10" l="1"/>
  <c r="E40" i="10"/>
  <c r="O39" i="8" l="1"/>
  <c r="O38" i="8"/>
  <c r="O37" i="8"/>
  <c r="O36" i="8"/>
  <c r="O35" i="8"/>
  <c r="O34" i="8"/>
  <c r="O33" i="8"/>
  <c r="O32" i="8"/>
  <c r="O31" i="8"/>
  <c r="O30" i="8"/>
  <c r="O29" i="8"/>
  <c r="O28" i="8"/>
  <c r="O27" i="8"/>
  <c r="O26" i="8"/>
  <c r="O25" i="8"/>
  <c r="O24" i="8"/>
  <c r="O23" i="8"/>
  <c r="O22" i="8"/>
  <c r="O21" i="8"/>
  <c r="O20" i="8"/>
  <c r="O19" i="8"/>
  <c r="O18" i="8"/>
  <c r="O17" i="8"/>
  <c r="O16" i="8"/>
  <c r="O15" i="8"/>
  <c r="O14" i="8"/>
  <c r="O13" i="8"/>
  <c r="O12" i="8"/>
  <c r="O11" i="8"/>
  <c r="O10" i="8"/>
  <c r="O9" i="8"/>
  <c r="O8" i="8"/>
  <c r="O40" i="7"/>
  <c r="O39" i="7"/>
  <c r="O38" i="7"/>
  <c r="O37" i="7"/>
  <c r="O36" i="7"/>
  <c r="O35" i="7"/>
  <c r="O34" i="7"/>
  <c r="O33" i="7"/>
  <c r="O32" i="7"/>
  <c r="O31" i="7"/>
  <c r="O30" i="7"/>
  <c r="O29" i="7"/>
  <c r="O28" i="7"/>
  <c r="O27" i="7"/>
  <c r="O26" i="7"/>
  <c r="O25" i="7"/>
  <c r="O24" i="7"/>
  <c r="O23" i="7"/>
  <c r="O22" i="7"/>
  <c r="O21" i="7"/>
  <c r="O20" i="7"/>
  <c r="O19" i="7"/>
  <c r="O18" i="7"/>
  <c r="O17" i="7"/>
  <c r="O16" i="7"/>
  <c r="O15" i="7"/>
  <c r="O14" i="7"/>
  <c r="O13" i="7"/>
  <c r="O12" i="7"/>
  <c r="O11" i="7"/>
  <c r="O10" i="7"/>
  <c r="O8" i="7"/>
  <c r="O9" i="3"/>
  <c r="O10" i="3"/>
  <c r="O11" i="3"/>
  <c r="O12" i="3"/>
  <c r="O13" i="3"/>
  <c r="O14" i="3"/>
  <c r="O15" i="3"/>
  <c r="O16" i="3"/>
  <c r="O17" i="3"/>
  <c r="O18" i="3"/>
  <c r="O19" i="3"/>
  <c r="O20" i="3"/>
  <c r="O21" i="3"/>
  <c r="O22" i="3"/>
  <c r="O23" i="3"/>
  <c r="O24" i="3"/>
  <c r="O25" i="3"/>
  <c r="O26" i="3"/>
  <c r="O27" i="3"/>
  <c r="O28" i="3"/>
  <c r="O29" i="3"/>
  <c r="O30" i="3"/>
  <c r="O31" i="3"/>
  <c r="O32" i="3"/>
  <c r="O33" i="3"/>
  <c r="O34" i="3"/>
  <c r="O35" i="3"/>
  <c r="O36" i="3"/>
  <c r="O37" i="3"/>
  <c r="O38" i="3"/>
  <c r="O39" i="3"/>
  <c r="O8" i="3"/>
  <c r="O75" i="2"/>
  <c r="M40" i="8" l="1"/>
  <c r="K40" i="8"/>
  <c r="G40" i="8"/>
  <c r="E40" i="8"/>
  <c r="O40" i="8"/>
  <c r="M41" i="7"/>
  <c r="K41" i="7"/>
  <c r="I41" i="7"/>
  <c r="G41" i="7"/>
  <c r="E41" i="7"/>
  <c r="O41" i="7"/>
  <c r="M40" i="3"/>
  <c r="K40" i="3"/>
  <c r="I40" i="3"/>
  <c r="G40" i="3"/>
  <c r="E40" i="3"/>
  <c r="O40" i="3"/>
  <c r="R77" i="1" l="1"/>
  <c r="R63" i="1"/>
  <c r="N40" i="6"/>
  <c r="N33" i="6"/>
  <c r="D22" i="6"/>
  <c r="F22" i="6"/>
  <c r="H22" i="6"/>
  <c r="J22" i="6"/>
  <c r="L22" i="6"/>
  <c r="F36" i="6"/>
  <c r="H36" i="6"/>
  <c r="J36" i="6"/>
  <c r="L36" i="6"/>
  <c r="D42" i="6"/>
  <c r="F42" i="6"/>
  <c r="H42" i="6"/>
  <c r="J42" i="6"/>
  <c r="L42" i="6"/>
  <c r="N13" i="6"/>
  <c r="N14" i="6"/>
  <c r="H44" i="6" l="1"/>
  <c r="H47" i="6" s="1"/>
  <c r="J44" i="6"/>
  <c r="J47" i="6" s="1"/>
  <c r="F44" i="6"/>
  <c r="F47" i="6" s="1"/>
  <c r="L44" i="6"/>
  <c r="L47" i="6" s="1"/>
  <c r="D44" i="6"/>
  <c r="D47" i="6" s="1"/>
  <c r="N41" i="6" l="1"/>
  <c r="N39" i="6"/>
  <c r="R75" i="1" s="1"/>
  <c r="N35" i="6"/>
  <c r="N32" i="6"/>
  <c r="N31" i="6"/>
  <c r="R56" i="1"/>
  <c r="R52" i="1"/>
  <c r="N21" i="6"/>
  <c r="N18" i="6"/>
  <c r="N17" i="6"/>
  <c r="N16" i="6"/>
  <c r="R66" i="4"/>
  <c r="N66" i="4"/>
  <c r="L66" i="4"/>
  <c r="J66" i="4"/>
  <c r="H66" i="4"/>
  <c r="F66" i="4"/>
  <c r="D66" i="4"/>
  <c r="T65" i="4"/>
  <c r="T64" i="4"/>
  <c r="T63" i="4"/>
  <c r="T62" i="4"/>
  <c r="T61" i="4"/>
  <c r="T60" i="4"/>
  <c r="T59" i="4"/>
  <c r="T58" i="4"/>
  <c r="R47" i="4"/>
  <c r="N47" i="4"/>
  <c r="L47" i="4"/>
  <c r="J47" i="4"/>
  <c r="H47" i="4"/>
  <c r="F47" i="4"/>
  <c r="D47" i="4"/>
  <c r="T45" i="4"/>
  <c r="T44" i="4"/>
  <c r="T43" i="4"/>
  <c r="T42" i="4"/>
  <c r="T41" i="4"/>
  <c r="R62" i="1"/>
  <c r="T40" i="4"/>
  <c r="T39" i="4"/>
  <c r="R57" i="1" s="1"/>
  <c r="T38" i="4"/>
  <c r="R53" i="1"/>
  <c r="T35" i="4"/>
  <c r="T34" i="4"/>
  <c r="T33" i="4"/>
  <c r="T32" i="4"/>
  <c r="R28" i="4"/>
  <c r="N28" i="4"/>
  <c r="L28" i="4"/>
  <c r="J28" i="4"/>
  <c r="H28" i="4"/>
  <c r="F28" i="4"/>
  <c r="D28" i="4"/>
  <c r="T27" i="4"/>
  <c r="T26" i="4"/>
  <c r="T25" i="4"/>
  <c r="T24" i="4"/>
  <c r="T18" i="4"/>
  <c r="T17" i="4"/>
  <c r="R17" i="1"/>
  <c r="T14" i="4"/>
  <c r="J38" i="1" s="1"/>
  <c r="T13" i="4"/>
  <c r="P84" i="1"/>
  <c r="R83" i="1"/>
  <c r="R82" i="1"/>
  <c r="R79" i="1"/>
  <c r="R78" i="1"/>
  <c r="R76" i="1"/>
  <c r="R74" i="1"/>
  <c r="N84" i="1"/>
  <c r="H84" i="1"/>
  <c r="H92" i="1" s="1"/>
  <c r="F84" i="1"/>
  <c r="J84" i="1"/>
  <c r="R68" i="1"/>
  <c r="R61" i="1"/>
  <c r="R60" i="1"/>
  <c r="R58" i="1"/>
  <c r="R55" i="1"/>
  <c r="R54" i="1"/>
  <c r="R51" i="1"/>
  <c r="R50" i="1"/>
  <c r="P38" i="1"/>
  <c r="R37" i="1"/>
  <c r="R36" i="1"/>
  <c r="R35" i="1"/>
  <c r="R34" i="1"/>
  <c r="R33" i="1"/>
  <c r="R30" i="1"/>
  <c r="R29" i="1"/>
  <c r="R28" i="1"/>
  <c r="R24" i="1"/>
  <c r="R23" i="1"/>
  <c r="R22" i="1"/>
  <c r="R21" i="1"/>
  <c r="R20" i="1"/>
  <c r="R19" i="1"/>
  <c r="R18" i="1"/>
  <c r="N38" i="1"/>
  <c r="H38" i="1"/>
  <c r="R15" i="1"/>
  <c r="F92" i="1" l="1"/>
  <c r="N96" i="1"/>
  <c r="N94" i="1"/>
  <c r="H68" i="4"/>
  <c r="H71" i="4" s="1"/>
  <c r="R68" i="4"/>
  <c r="R71" i="4" s="1"/>
  <c r="D68" i="4"/>
  <c r="D71" i="4" s="1"/>
  <c r="L68" i="4"/>
  <c r="L71" i="4" s="1"/>
  <c r="N36" i="6"/>
  <c r="N42" i="6"/>
  <c r="R14" i="1"/>
  <c r="N22" i="6"/>
  <c r="L38" i="1"/>
  <c r="F68" i="4"/>
  <c r="F71" i="4" s="1"/>
  <c r="N68" i="4"/>
  <c r="N71" i="4" s="1"/>
  <c r="J68" i="4"/>
  <c r="J71" i="4" s="1"/>
  <c r="T28" i="4"/>
  <c r="T47" i="4"/>
  <c r="T66" i="4"/>
  <c r="F86" i="1"/>
  <c r="J86" i="1"/>
  <c r="N86" i="1"/>
  <c r="N89" i="1" s="1"/>
  <c r="H86" i="1"/>
  <c r="H89" i="1" s="1"/>
  <c r="P86" i="1"/>
  <c r="P89" i="1" s="1"/>
  <c r="F38" i="1"/>
  <c r="R73" i="1"/>
  <c r="D38" i="1"/>
  <c r="R47" i="1"/>
  <c r="R69" i="1" s="1"/>
  <c r="D84" i="1"/>
  <c r="R38" i="1" l="1"/>
  <c r="J89" i="1"/>
  <c r="N44" i="6"/>
  <c r="N47" i="6" s="1"/>
  <c r="R72" i="1"/>
  <c r="R84" i="1" s="1"/>
  <c r="R86" i="1" s="1"/>
  <c r="L84" i="1"/>
  <c r="L86" i="1" s="1"/>
  <c r="T68" i="4"/>
  <c r="T71" i="4" s="1"/>
  <c r="D86" i="1"/>
  <c r="D89" i="1" s="1"/>
  <c r="F89" i="1"/>
  <c r="R89" i="1" l="1"/>
  <c r="L89" i="1"/>
  <c r="L92" i="1"/>
  <c r="J92" i="1"/>
</calcChain>
</file>

<file path=xl/sharedStrings.xml><?xml version="1.0" encoding="utf-8"?>
<sst xmlns="http://schemas.openxmlformats.org/spreadsheetml/2006/main" count="629" uniqueCount="350">
  <si>
    <t>Instructions for the completion of the Combined Balance Sheet (CBS) Tab</t>
  </si>
  <si>
    <t>1.  Although use of the template is mandatory, please feel free to delete/hide rows or columns that do not apply to you.  However, please do not combine the property tax</t>
  </si>
  <si>
    <t>receivables or property tax deferred revenues (RE, PP, Deferred Tax, TL, TF.)</t>
  </si>
  <si>
    <t>2.  Please do not include fixed assets in the general fund.</t>
  </si>
  <si>
    <t>3.  We do not expect a number to be in every row and column.  We understand that not everyone has every line or column category.</t>
  </si>
  <si>
    <t>4.  The combined balance sheet should not be presented in GAAP format.</t>
  </si>
  <si>
    <t>5.  Please do the following self-checks before submitting the balance sheet:</t>
  </si>
  <si>
    <t>a.</t>
  </si>
  <si>
    <t>Cash from the CBS must agree to the cash reconcilition, which must agree to the year end cash report.</t>
  </si>
  <si>
    <t>b.</t>
  </si>
  <si>
    <t>Receivables on the combined balance sheet must agree to the receivables reconciliation.</t>
  </si>
  <si>
    <t>c.</t>
  </si>
  <si>
    <t>Debt on the combined balance sheet must agree to the statement of indebtedness.</t>
  </si>
  <si>
    <t>d.</t>
  </si>
  <si>
    <t>Any deficit on the snow and ice form must agree to the deficit on the combined balance sheet.</t>
  </si>
  <si>
    <t>6.  Please make sure you record appropriation deficts in existence as of 6/30/19.</t>
  </si>
  <si>
    <t>7.  Reserve for expenditures on the combined balance sheet should only incude amounts appropriated for the next year's budget</t>
  </si>
  <si>
    <t>from the following sources- free cash, overlay surplus, stabilization.</t>
  </si>
  <si>
    <t xml:space="preserve">8.  Please note, at the bottom of the combined balance sheet, we have provided a series of proofs.  </t>
  </si>
  <si>
    <t>The first is a proof that your balance sheet is in balance.</t>
  </si>
  <si>
    <t>The second set of proofs is to ensure that the total on your fund balance detail tabs agree to the total fund balance of the applicable fund.</t>
  </si>
  <si>
    <t>If these proofs are in balance, they will appear as zeros.  If there are amounts in the proof cells, please correct your balance sheet prior to submission.</t>
  </si>
  <si>
    <t>Combined Balance Sheet - All Fund Types and Account Groups</t>
  </si>
  <si>
    <t>as of  June 30, 2019</t>
  </si>
  <si>
    <t>(Unaudited)</t>
  </si>
  <si>
    <t>Fiduciary</t>
  </si>
  <si>
    <t>Account</t>
  </si>
  <si>
    <t>Governmental Fund Types</t>
  </si>
  <si>
    <t>Proprietary Fund Types</t>
  </si>
  <si>
    <t>Fund Types</t>
  </si>
  <si>
    <t>Groups</t>
  </si>
  <si>
    <t>Totals</t>
  </si>
  <si>
    <t>Special</t>
  </si>
  <si>
    <t>Capital</t>
  </si>
  <si>
    <t>Internal</t>
  </si>
  <si>
    <t>Trust and</t>
  </si>
  <si>
    <t>Long-term</t>
  </si>
  <si>
    <t>(Memorandum</t>
  </si>
  <si>
    <t>General</t>
  </si>
  <si>
    <t>Revenue</t>
  </si>
  <si>
    <t>Projects</t>
  </si>
  <si>
    <t>Enterprise</t>
  </si>
  <si>
    <t>Services</t>
  </si>
  <si>
    <t>Agency</t>
  </si>
  <si>
    <t>Debt</t>
  </si>
  <si>
    <t>Only)</t>
  </si>
  <si>
    <t>ASSETS</t>
  </si>
  <si>
    <t>Cash and cash equivalents</t>
  </si>
  <si>
    <t>Investments</t>
  </si>
  <si>
    <t>Receivables:</t>
  </si>
  <si>
    <t>Personal property taxes</t>
  </si>
  <si>
    <t>Real estate taxes</t>
  </si>
  <si>
    <t>Deferred taxes</t>
  </si>
  <si>
    <t>Allowance for abatements and exemptions</t>
  </si>
  <si>
    <t>Special assessments</t>
  </si>
  <si>
    <t>Tax liens</t>
  </si>
  <si>
    <t>Tax foreclosures</t>
  </si>
  <si>
    <t>Motor vehicle excise</t>
  </si>
  <si>
    <t>Other excises</t>
  </si>
  <si>
    <t>User fees</t>
  </si>
  <si>
    <t>Utility liens added to taxes</t>
  </si>
  <si>
    <t>Departmental</t>
  </si>
  <si>
    <t>Other receivables</t>
  </si>
  <si>
    <t>Due from other governments</t>
  </si>
  <si>
    <t>Due to/from other funds</t>
  </si>
  <si>
    <t>Working deposit</t>
  </si>
  <si>
    <t>Prepaids</t>
  </si>
  <si>
    <t>Inventory</t>
  </si>
  <si>
    <t>Fixed assets, net of accumulated depreciation</t>
  </si>
  <si>
    <t>Amounts to be provided - payment of bonds</t>
  </si>
  <si>
    <t>Amounts to be provided - vacation and sick leave</t>
  </si>
  <si>
    <t xml:space="preserve">  Total Assets</t>
  </si>
  <si>
    <t>LIABILITIES AND FUND EQUITY</t>
  </si>
  <si>
    <t>Liabilities:</t>
  </si>
  <si>
    <t>Accounts payable</t>
  </si>
  <si>
    <t>Warrants payable</t>
  </si>
  <si>
    <t>Accrued payroll and withholdings</t>
  </si>
  <si>
    <t>Accrued claims payable</t>
  </si>
  <si>
    <t>IBNR</t>
  </si>
  <si>
    <t>Other liabilities</t>
  </si>
  <si>
    <t>Agency Funds</t>
  </si>
  <si>
    <t>Deferred revenue:</t>
  </si>
  <si>
    <t>Real and personal property taxes</t>
  </si>
  <si>
    <t>Prepaid taxes/fees</t>
  </si>
  <si>
    <t>Deposits receivable</t>
  </si>
  <si>
    <t>Due to other governments</t>
  </si>
  <si>
    <t>Bonds payable</t>
  </si>
  <si>
    <t>Notes payable</t>
  </si>
  <si>
    <t>Vacation and sick leave liability</t>
  </si>
  <si>
    <t xml:space="preserve">  Total Liabilities</t>
  </si>
  <si>
    <t>Fund Equity:</t>
  </si>
  <si>
    <t>Reserved for encumbrances</t>
  </si>
  <si>
    <t>Reserved for expenditures</t>
  </si>
  <si>
    <t>Reserved for continuing appropriations</t>
  </si>
  <si>
    <t>Reserved for petty cash</t>
  </si>
  <si>
    <t>Reserved for appropriation deficit</t>
  </si>
  <si>
    <t>Reserved for snow and ice deficit</t>
  </si>
  <si>
    <t>Reserved for debt service</t>
  </si>
  <si>
    <t>Reserved for premiums</t>
  </si>
  <si>
    <t>Reserved for working deposit</t>
  </si>
  <si>
    <t>Undesignated fund balance</t>
  </si>
  <si>
    <t>Unreserved retained earnings</t>
  </si>
  <si>
    <t>Investment in capital assets</t>
  </si>
  <si>
    <t xml:space="preserve">  Total Fund Equity</t>
  </si>
  <si>
    <t xml:space="preserve">  Total Liabilities and Fund Equity</t>
  </si>
  <si>
    <t>PROOF THAT BALANCE SHEET IS IN BALANCE</t>
  </si>
  <si>
    <t xml:space="preserve">PROOF THAT FUND DETAIL OF FUND BALANCE </t>
  </si>
  <si>
    <t>AGREES TO THE BALANCE SHEET</t>
  </si>
  <si>
    <t>AGENCY FUND BALANCE PROOF</t>
  </si>
  <si>
    <t>TRUST FUND BALANCE PROOF</t>
  </si>
  <si>
    <t>Instructions for the completion of the General Fund Accounts Receivable Tab</t>
  </si>
  <si>
    <t>(For departmental, other receivables, and due from other governments receivables only)</t>
  </si>
  <si>
    <t>1.  Indicate the account number.</t>
  </si>
  <si>
    <t>2.  Indicate the account name.</t>
  </si>
  <si>
    <t>3.  Indicate the total dollar amount of the receivable for each account.</t>
  </si>
  <si>
    <t>4.  Indicate the total deferred revenue amount pertaining to that receivable, if any.</t>
  </si>
  <si>
    <t xml:space="preserve">5.  The total of the account receivable column and the deferred revenue columns should agree to the </t>
  </si>
  <si>
    <t>general fund receivable and deferred revenue amounts on the combined balance sheet for the</t>
  </si>
  <si>
    <t>departmental, other receivables , and due from other governments receivables.</t>
  </si>
  <si>
    <t xml:space="preserve">6.  Indicate the subsequent receipt of funds through 9/30 that pertain to any undeferred portion of the </t>
  </si>
  <si>
    <t>receivable related to that account or deficit fund balance.</t>
  </si>
  <si>
    <t>General Fund Accounts Receivable Detail</t>
  </si>
  <si>
    <t>Accounts</t>
  </si>
  <si>
    <t>Receivable</t>
  </si>
  <si>
    <t xml:space="preserve">Deferred </t>
  </si>
  <si>
    <t>Receipts thru</t>
  </si>
  <si>
    <t>Remaining Receivable</t>
  </si>
  <si>
    <t xml:space="preserve">Account Number </t>
  </si>
  <si>
    <t>Account Name</t>
  </si>
  <si>
    <t>Amount</t>
  </si>
  <si>
    <t>001-000-1720-0000</t>
  </si>
  <si>
    <t>Due from Comm of MA - Vets Benefits</t>
  </si>
  <si>
    <t>Total General Fund Accounts Receivable Detail</t>
  </si>
  <si>
    <t>Instructions for the completion of the Special Revenue Fund Balance Tab</t>
  </si>
  <si>
    <t>1.  Indicate the fund number.</t>
  </si>
  <si>
    <t>2.  Indicate the fund name.</t>
  </si>
  <si>
    <t>3.  Indicate the total dollar amount of the receivable pertaining to this account,</t>
  </si>
  <si>
    <t>if any.</t>
  </si>
  <si>
    <t>special revenue receivable and deferred revenue amounts on the combined balance sheet.</t>
  </si>
  <si>
    <t>6.  Indicate the fund balance amount for that account.</t>
  </si>
  <si>
    <t xml:space="preserve">7.  Indicate the subsequent receipt of funds through 9/30 that pertain to any undeferred portion of the </t>
  </si>
  <si>
    <t>receivable or deficit fund balance related to that account.</t>
  </si>
  <si>
    <t xml:space="preserve">8.  Indicate the amount of any BAN related to a deficit fund balance or undeferred receivable.  The </t>
  </si>
  <si>
    <t>total of the BAN column should tie to the special revenue fund on the combined balance</t>
  </si>
  <si>
    <t>sheet.</t>
  </si>
  <si>
    <t>9.  Please ensure that you do not subtotal your fund balances.  You must list each fund balance individually.</t>
  </si>
  <si>
    <t>Special Revenue Fund Balance Detail</t>
  </si>
  <si>
    <t xml:space="preserve">Fund Balance </t>
  </si>
  <si>
    <t>Remaining Deficit</t>
  </si>
  <si>
    <t xml:space="preserve">Fund Number </t>
  </si>
  <si>
    <t>Fund Name</t>
  </si>
  <si>
    <t>BAN's</t>
  </si>
  <si>
    <t>Total Special Revenue Fund Balance</t>
  </si>
  <si>
    <t>Instructions for the completion of the Capital Project Fund Balance Tab</t>
  </si>
  <si>
    <t>capital project receivable and deferred revenue amounts on the combined balance sheet.</t>
  </si>
  <si>
    <t>total of the BAN column should tie to the capital project fund on the combined balance</t>
  </si>
  <si>
    <t>Capital Project Fund Balance Detail</t>
  </si>
  <si>
    <t>Total Capital Projects Fund Balance</t>
  </si>
  <si>
    <t>Instructions for the completion of the Enterprise Fund Balance Sheet Tab</t>
  </si>
  <si>
    <t>1. Hide/delete columns that aren't used.</t>
  </si>
  <si>
    <t>2. Please remember to set up fund balance reserve for expenditures for each enterprise fund where there are retained earnings amounts appropriated for the next year's budget from the prior year's certification.</t>
  </si>
  <si>
    <t>3. Stabilization funds and other non-specific "savings acccounts" for future expenditures should not be reserved in the fund balance section of the enterprise fund balance sheet.</t>
  </si>
  <si>
    <t xml:space="preserve">4. Do not include Capital Projects in the Enterprise fund.  </t>
  </si>
  <si>
    <t>CITY/TOWN OF___________________, MASSACHUSETTS</t>
  </si>
  <si>
    <t>Combining Balance Sheet - Enterprise Funds</t>
  </si>
  <si>
    <t>(Insert Name)</t>
  </si>
  <si>
    <t>Enterprise Fund</t>
  </si>
  <si>
    <t>User Fees</t>
  </si>
  <si>
    <t>User Charges</t>
  </si>
  <si>
    <t>PROOF</t>
  </si>
  <si>
    <t>Instructions for the completion of the Trust Fund Balance Tab</t>
  </si>
  <si>
    <t>trust fund receivable and deferred revenue amounts on the combined balance sheet.</t>
  </si>
  <si>
    <t>8. Expendable and non-expendable fund balances are combined on one sheet this year.</t>
  </si>
  <si>
    <t xml:space="preserve"> Trust Fund Balance Detail</t>
  </si>
  <si>
    <t>Total Expendable Trust Fund Balance</t>
  </si>
  <si>
    <t>Instructions for the completion of the Agency Fund Detail Tab</t>
  </si>
  <si>
    <t>agency fund receivable and deferred revenue amounts on the combined balance sheet.</t>
  </si>
  <si>
    <t>6.  Indicate the fund balance/liability amount for that account.</t>
  </si>
  <si>
    <t>8.  If you include your agency funds in the liabilities section of your balance sheet, we have provided an "agency fund" line for you on the combined balance sheet this year</t>
  </si>
  <si>
    <t>in the Trust and Agency fund column on the combined balance sheet.    If you include your agency fund balances in the equity section of the balance sheet, you may include the total of those balances there.  In this case the total of the</t>
  </si>
  <si>
    <t>trust funds fund balance detail tab and the total of the agency fund balance detail tab should agree to the total fund balance in the Trust and Agency Fund column on the combined balance sheet.</t>
  </si>
  <si>
    <t>Agency Fund Detail</t>
  </si>
  <si>
    <t>Firearms Licenses</t>
  </si>
  <si>
    <t>Deputy Collector Reimb Acct</t>
  </si>
  <si>
    <t>Student Activities</t>
  </si>
  <si>
    <t>Total Agency Fund Balance</t>
  </si>
  <si>
    <t>Instructions for the completion of the Internal Service Fund Balance Sheet Tab</t>
  </si>
  <si>
    <t>1.  Please either do not complete this form if you have none of these funds, or delete/hide any columns you do not use.</t>
  </si>
  <si>
    <t>Combining Balance Sheet - Internal Service Funds</t>
  </si>
  <si>
    <t>Internal Service Fund</t>
  </si>
  <si>
    <t>Reserved fund balance</t>
  </si>
  <si>
    <t>Unreserved fund balance</t>
  </si>
  <si>
    <t>Undesignated Fund Balance Roll-forward</t>
  </si>
  <si>
    <t>Beginning Undesignated Fund Balance</t>
  </si>
  <si>
    <t>This should agree to your prior year balance sheet submission, undesignated fund balance</t>
  </si>
  <si>
    <t>Add:</t>
  </si>
  <si>
    <t>Prior Year Reserved for Encumbrance</t>
  </si>
  <si>
    <t>Prior Year Reserved for Expenditures</t>
  </si>
  <si>
    <t>Prior Year Reserved for Continuing Appropriations</t>
  </si>
  <si>
    <t>Prior Year Reserved for Petty Cash</t>
  </si>
  <si>
    <t xml:space="preserve">Prior Year Reserved for </t>
  </si>
  <si>
    <t xml:space="preserve">These number should all agree to your prior year balance sheet submission, </t>
  </si>
  <si>
    <t>and are the amounts listed in the fund balance section of your balance sheet</t>
  </si>
  <si>
    <t>Less:</t>
  </si>
  <si>
    <t>Prior Year Reserved for Appropriation Deficits</t>
  </si>
  <si>
    <t>Prior Year Reserved for Snow and Ice Deficits</t>
  </si>
  <si>
    <t>Prior Year Total Fund Balance</t>
  </si>
  <si>
    <t>Deduct:</t>
  </si>
  <si>
    <t>Current Year Reserved for Encumbrance</t>
  </si>
  <si>
    <t>Current Year Reserved for Expenditures</t>
  </si>
  <si>
    <t>Current Year Reserved for Continuing Appropriations</t>
  </si>
  <si>
    <t>Current Year Reserved for Petty Cash</t>
  </si>
  <si>
    <t xml:space="preserve">Current Year Reserved for </t>
  </si>
  <si>
    <t xml:space="preserve">These number should all agree to your current year balance sheet submission, </t>
  </si>
  <si>
    <t>Current Year Reserved for Appropriation Deficits</t>
  </si>
  <si>
    <t>Current Year Reserved for Snow and Ice Deficits</t>
  </si>
  <si>
    <t>Current Year Revenue Closeouts</t>
  </si>
  <si>
    <t>These numbers should come from your revenue report</t>
  </si>
  <si>
    <t>Other Financing Sources</t>
  </si>
  <si>
    <t>Audit Adjustments</t>
  </si>
  <si>
    <t xml:space="preserve">This number may be adjustments you made after the prior year audit or that you made </t>
  </si>
  <si>
    <t>during the fiscal year.  Documentation may be required.</t>
  </si>
  <si>
    <t>Current Year Expenditure Closeouts</t>
  </si>
  <si>
    <t>These numbers should come from your expenditure report</t>
  </si>
  <si>
    <t>Other Financing Uses</t>
  </si>
  <si>
    <t>Current Year Undesignated Fund Balance</t>
  </si>
  <si>
    <t>This number should agree to your current year balance sheet.</t>
  </si>
  <si>
    <t>CITY/TOWN OF BROOKFIELD, MASSACHUSETTS</t>
  </si>
  <si>
    <t>020</t>
  </si>
  <si>
    <t>Driveway Permits</t>
  </si>
  <si>
    <t>Cooley Hill</t>
  </si>
  <si>
    <t>Planning Board Review</t>
  </si>
  <si>
    <t>016</t>
  </si>
  <si>
    <t>Chapter 90</t>
  </si>
  <si>
    <t>Town Hall Roof</t>
  </si>
  <si>
    <t>Police Station</t>
  </si>
  <si>
    <t>Saw Mill Pond</t>
  </si>
  <si>
    <t>School Construction</t>
  </si>
  <si>
    <t xml:space="preserve">G.Washington Trees </t>
  </si>
  <si>
    <t>Jeppson TH Marker</t>
  </si>
  <si>
    <t>Jeppson Police</t>
  </si>
  <si>
    <t>Jeppson COA</t>
  </si>
  <si>
    <t>Jeppson Cemetery</t>
  </si>
  <si>
    <t>Jeppson Library</t>
  </si>
  <si>
    <t>Jeppson Tree</t>
  </si>
  <si>
    <t>Bemis Library</t>
  </si>
  <si>
    <t>Merrick Library</t>
  </si>
  <si>
    <t>Perpetual Care</t>
  </si>
  <si>
    <t>Estee Flower</t>
  </si>
  <si>
    <t>New Library</t>
  </si>
  <si>
    <t>Library Trust</t>
  </si>
  <si>
    <t>Dr Pease Trust</t>
  </si>
  <si>
    <t>Library Book</t>
  </si>
  <si>
    <t>Law Enforcement</t>
  </si>
  <si>
    <t>Rehab Trust</t>
  </si>
  <si>
    <t>Firemens Relief</t>
  </si>
  <si>
    <t>005</t>
  </si>
  <si>
    <t>018</t>
  </si>
  <si>
    <t>023</t>
  </si>
  <si>
    <t>050</t>
  </si>
  <si>
    <t>052</t>
  </si>
  <si>
    <t>053</t>
  </si>
  <si>
    <t>054</t>
  </si>
  <si>
    <t>056</t>
  </si>
  <si>
    <t>081</t>
  </si>
  <si>
    <t>083</t>
  </si>
  <si>
    <t>School Title One</t>
  </si>
  <si>
    <t>Grant 632</t>
  </si>
  <si>
    <t>Clean Lakes Grant</t>
  </si>
  <si>
    <t>Clean Energy Choice Grant</t>
  </si>
  <si>
    <t>Mass Preservation Grant</t>
  </si>
  <si>
    <t>SMRP DEP Grant</t>
  </si>
  <si>
    <t>Community Compact Open Checkbook</t>
  </si>
  <si>
    <t>EOPS Fire Grant</t>
  </si>
  <si>
    <t>Fire SAFE Grant</t>
  </si>
  <si>
    <t>MEMA Cert Grant</t>
  </si>
  <si>
    <t>Arts Cultural Council</t>
  </si>
  <si>
    <t>RHE Coop Grant</t>
  </si>
  <si>
    <t>Restoration Vital Records</t>
  </si>
  <si>
    <t>Election / Polling Grant</t>
  </si>
  <si>
    <t>Boat Patrol Grant</t>
  </si>
  <si>
    <t>Police Vest Grant</t>
  </si>
  <si>
    <t>Urban Forestry Grant</t>
  </si>
  <si>
    <t>FEMA/MEMA Grant</t>
  </si>
  <si>
    <t>Rice Corner Rd Culvert</t>
  </si>
  <si>
    <t>OSRP Grant</t>
  </si>
  <si>
    <t>COA Formula Grant</t>
  </si>
  <si>
    <t>Clean Energy Grant</t>
  </si>
  <si>
    <t>Library State Grant</t>
  </si>
  <si>
    <t>BOH Grant</t>
  </si>
  <si>
    <t>BOH Preparedness Grant</t>
  </si>
  <si>
    <t>Complete Streets Grant</t>
  </si>
  <si>
    <t>CDBG Block Grant</t>
  </si>
  <si>
    <t>Municipal Vulnerability Grant</t>
  </si>
  <si>
    <t>055</t>
  </si>
  <si>
    <t>TNC Ride Share</t>
  </si>
  <si>
    <t>Ambulance</t>
  </si>
  <si>
    <t>Cable PEG Access</t>
  </si>
  <si>
    <t>021</t>
  </si>
  <si>
    <t>Extended Day</t>
  </si>
  <si>
    <t>006</t>
  </si>
  <si>
    <t>Union 61 Preschool Tuition</t>
  </si>
  <si>
    <t>BOH</t>
  </si>
  <si>
    <t>Recreation</t>
  </si>
  <si>
    <t>Insurance Under 20K</t>
  </si>
  <si>
    <t>C&amp;D Revolving</t>
  </si>
  <si>
    <t>Police Detail</t>
  </si>
  <si>
    <t>School Lunch</t>
  </si>
  <si>
    <t>015</t>
  </si>
  <si>
    <t>School Choice</t>
  </si>
  <si>
    <t>085</t>
  </si>
  <si>
    <t>090</t>
  </si>
  <si>
    <t>091</t>
  </si>
  <si>
    <t>092</t>
  </si>
  <si>
    <t>093</t>
  </si>
  <si>
    <t>Fire Donations</t>
  </si>
  <si>
    <t>Recreation Donations</t>
  </si>
  <si>
    <t>Agricultural Donations</t>
  </si>
  <si>
    <t>Police Donations</t>
  </si>
  <si>
    <t>School Donations</t>
  </si>
  <si>
    <t>Dog Pound</t>
  </si>
  <si>
    <t>Flag Pole</t>
  </si>
  <si>
    <t>Wetlands</t>
  </si>
  <si>
    <t>Cemetry Preservation</t>
  </si>
  <si>
    <t>Conservation</t>
  </si>
  <si>
    <t>Sale of Lots</t>
  </si>
  <si>
    <t>Library Donations</t>
  </si>
  <si>
    <t>Town Hall Gift</t>
  </si>
  <si>
    <t>Flag Fund</t>
  </si>
  <si>
    <t>Vetrans Donations</t>
  </si>
  <si>
    <t>Playground Donations</t>
  </si>
  <si>
    <t>Library Books</t>
  </si>
  <si>
    <t>General Stabilization</t>
  </si>
  <si>
    <t>Fire Stabilization</t>
  </si>
  <si>
    <t>Highway Stabilization</t>
  </si>
  <si>
    <t>Fleet Stabilization</t>
  </si>
  <si>
    <t>PUR Property Improvement Stabilization</t>
  </si>
  <si>
    <t>002</t>
  </si>
  <si>
    <t>Water</t>
  </si>
  <si>
    <t>Ambulance Donations</t>
  </si>
  <si>
    <t>Selectmen Donations</t>
  </si>
  <si>
    <t xml:space="preserve">Septic 100K </t>
  </si>
  <si>
    <t xml:space="preserve">Septic 200K </t>
  </si>
  <si>
    <t>Other receivables - Tailings</t>
  </si>
  <si>
    <t>001-000-1460-000</t>
  </si>
  <si>
    <t>Other Government Receivable</t>
  </si>
  <si>
    <t>as of  June 30, 2018</t>
  </si>
  <si>
    <t>ok to balance sheet submitted</t>
  </si>
  <si>
    <t>FY18 STM 11/16 A1&amp;2 Transfer from Stabilization</t>
  </si>
  <si>
    <t>close 3920 to fb Rev/Exp</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</si>
</sst>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quot;* #,##0.00_);_(&quot;$&quot;* \(#,##0.00\);_(&quot;$&quot;* &quot;-&quot;??_);_(@_)"/>
    <numFmt numFmtId="43" formatCode="_(* #,##0.00_);_(* \(#,##0.00\);_(* &quot;-&quot;??_);_(@_)"/>
    <numFmt numFmtId="164" formatCode="&quot;$&quot;#,##0.00"/>
  </numFmts>
  <fonts count="11" x14ac:knownFonts="1">
    <font>
      <sz val="11"/>
      <color theme="1"/>
      <name val="Calibri"/>
      <family val="2"/>
      <scheme val="minor"/>
    </font>
    <font>
      <sz val="11"/>
      <color theme="1"/>
      <name val="Calibri"/>
      <family val="2"/>
      <scheme val="minor"/>
    </font>
    <font>
      <b/>
      <sz val="11"/>
      <color theme="1"/>
      <name val="Calibri"/>
      <family val="2"/>
      <scheme val="minor"/>
    </font>
    <font>
      <b/>
      <sz val="10"/>
      <name val="Arial"/>
      <family val="2"/>
    </font>
    <font>
      <b/>
      <u/>
      <sz val="10"/>
      <name val="Arial"/>
      <family val="2"/>
    </font>
    <font>
      <u/>
      <sz val="11"/>
      <color theme="1"/>
      <name val="Calibri"/>
      <family val="2"/>
      <scheme val="minor"/>
    </font>
    <font>
      <b/>
      <i/>
      <u/>
      <sz val="11"/>
      <color theme="1"/>
      <name val="Calibri"/>
      <family val="2"/>
      <scheme val="minor"/>
    </font>
    <font>
      <sz val="11"/>
      <color rgb="FFFF0000"/>
      <name val="Calibri"/>
      <family val="2"/>
      <scheme val="minor"/>
    </font>
    <font>
      <sz val="11"/>
      <name val="Calibri"/>
      <family val="2"/>
      <scheme val="minor"/>
    </font>
    <font>
      <sz val="11"/>
      <color rgb="FF00B050"/>
      <name val="Calibri"/>
      <family val="2"/>
      <scheme val="minor"/>
    </font>
    <font>
      <sz val="10"/>
      <name val="Arial"/>
      <family val="2"/>
    </font>
  </fonts>
  <fills count="3">
    <fill>
      <patternFill patternType="none"/>
    </fill>
    <fill>
      <patternFill patternType="gray125"/>
    </fill>
    <fill>
      <patternFill patternType="solid">
        <fgColor theme="1"/>
        <bgColor indexed="64"/>
      </patternFill>
    </fill>
  </fills>
  <borders count="11">
    <border>
      <left/>
      <right/>
      <top/>
      <bottom/>
      <diagonal/>
    </border>
    <border>
      <left/>
      <right/>
      <top/>
      <bottom style="thin">
        <color indexed="64"/>
      </bottom>
      <diagonal/>
    </border>
    <border>
      <left/>
      <right/>
      <top style="thin">
        <color indexed="64"/>
      </top>
      <bottom style="double">
        <color indexed="64"/>
      </bottom>
      <diagonal/>
    </border>
    <border>
      <left/>
      <right/>
      <top style="thin">
        <color indexed="64"/>
      </top>
      <bottom style="thin">
        <color indexed="64"/>
      </bottom>
      <diagonal/>
    </border>
    <border>
      <left/>
      <right/>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96">
    <xf numFmtId="0" fontId="0" fillId="0" borderId="0" xfId="0"/>
    <xf numFmtId="0" fontId="3" fillId="0" borderId="0" xfId="0" applyFont="1" applyFill="1" applyAlignment="1">
      <alignment horizontal="centerContinuous"/>
    </xf>
    <xf numFmtId="49" fontId="3" fillId="0" borderId="0" xfId="1" applyNumberFormat="1" applyFont="1" applyFill="1" applyAlignment="1">
      <alignment horizontal="centerContinuous"/>
    </xf>
    <xf numFmtId="0" fontId="0" fillId="0" borderId="0" xfId="0" applyFill="1"/>
    <xf numFmtId="43" fontId="0" fillId="0" borderId="0" xfId="0" applyNumberFormat="1" applyFill="1"/>
    <xf numFmtId="49" fontId="0" fillId="0" borderId="0" xfId="1" applyNumberFormat="1" applyFont="1" applyFill="1"/>
    <xf numFmtId="0" fontId="0" fillId="0" borderId="0" xfId="0" applyFill="1" applyAlignment="1">
      <alignment horizontal="center"/>
    </xf>
    <xf numFmtId="49" fontId="0" fillId="0" borderId="0" xfId="1" applyNumberFormat="1" applyFont="1" applyFill="1" applyAlignment="1">
      <alignment horizontal="center"/>
    </xf>
    <xf numFmtId="0" fontId="0" fillId="0" borderId="1" xfId="0" applyFill="1" applyBorder="1" applyAlignment="1">
      <alignment horizontal="centerContinuous"/>
    </xf>
    <xf numFmtId="0" fontId="0" fillId="0" borderId="1" xfId="0" applyFill="1" applyBorder="1" applyAlignment="1">
      <alignment horizontal="center"/>
    </xf>
    <xf numFmtId="49" fontId="0" fillId="0" borderId="1" xfId="1" applyNumberFormat="1" applyFont="1" applyFill="1" applyBorder="1" applyAlignment="1">
      <alignment horizontal="center"/>
    </xf>
    <xf numFmtId="0" fontId="4" fillId="0" borderId="0" xfId="0" applyFont="1" applyFill="1" applyAlignment="1">
      <alignment horizontal="centerContinuous"/>
    </xf>
    <xf numFmtId="43" fontId="0" fillId="0" borderId="0" xfId="1" applyFont="1" applyFill="1"/>
    <xf numFmtId="44" fontId="0" fillId="0" borderId="0" xfId="2" applyFont="1" applyFill="1"/>
    <xf numFmtId="44" fontId="0" fillId="0" borderId="0" xfId="0" applyNumberFormat="1" applyFill="1"/>
    <xf numFmtId="49" fontId="0" fillId="0" borderId="0" xfId="1" applyNumberFormat="1" applyFont="1"/>
    <xf numFmtId="0" fontId="3" fillId="0" borderId="0" xfId="0" applyFont="1" applyFill="1"/>
    <xf numFmtId="0" fontId="3" fillId="0" borderId="5" xfId="0" applyFont="1" applyFill="1" applyBorder="1"/>
    <xf numFmtId="43" fontId="3" fillId="0" borderId="0" xfId="1" applyFont="1" applyFill="1"/>
    <xf numFmtId="43" fontId="0" fillId="0" borderId="0" xfId="0" applyNumberFormat="1" applyFill="1" applyBorder="1"/>
    <xf numFmtId="0" fontId="0" fillId="0" borderId="0" xfId="0" applyFill="1" applyBorder="1"/>
    <xf numFmtId="0" fontId="0" fillId="0" borderId="0" xfId="0" applyFill="1" applyBorder="1" applyAlignment="1">
      <alignment horizontal="center"/>
    </xf>
    <xf numFmtId="49" fontId="0" fillId="0" borderId="0" xfId="1" applyNumberFormat="1" applyFont="1" applyFill="1" applyBorder="1" applyAlignment="1">
      <alignment horizontal="center"/>
    </xf>
    <xf numFmtId="0" fontId="0" fillId="0" borderId="0" xfId="0" applyFill="1" applyBorder="1" applyAlignment="1">
      <alignment horizontal="centerContinuous"/>
    </xf>
    <xf numFmtId="0" fontId="2" fillId="0" borderId="0" xfId="0" applyFont="1" applyAlignment="1">
      <alignment horizontal="center"/>
    </xf>
    <xf numFmtId="0" fontId="2" fillId="0" borderId="1" xfId="0" applyFont="1" applyBorder="1" applyAlignment="1">
      <alignment horizontal="center"/>
    </xf>
    <xf numFmtId="0" fontId="3" fillId="0" borderId="1" xfId="0" applyFont="1" applyFill="1" applyBorder="1" applyAlignment="1">
      <alignment horizontal="center"/>
    </xf>
    <xf numFmtId="39" fontId="0" fillId="0" borderId="0" xfId="0" applyNumberFormat="1"/>
    <xf numFmtId="39" fontId="3" fillId="0" borderId="0" xfId="0" applyNumberFormat="1" applyFont="1" applyFill="1" applyAlignment="1">
      <alignment horizontal="centerContinuous"/>
    </xf>
    <xf numFmtId="39" fontId="0" fillId="0" borderId="0" xfId="0" applyNumberFormat="1" applyFill="1"/>
    <xf numFmtId="39" fontId="0" fillId="0" borderId="0" xfId="0" applyNumberFormat="1" applyFill="1" applyBorder="1"/>
    <xf numFmtId="39" fontId="0" fillId="0" borderId="0" xfId="0" applyNumberFormat="1" applyFill="1" applyAlignment="1">
      <alignment horizontal="center"/>
    </xf>
    <xf numFmtId="39" fontId="0" fillId="0" borderId="0" xfId="1" applyNumberFormat="1" applyFont="1" applyFill="1"/>
    <xf numFmtId="39" fontId="0" fillId="0" borderId="2" xfId="0" applyNumberFormat="1" applyBorder="1"/>
    <xf numFmtId="39" fontId="0" fillId="0" borderId="2" xfId="1" applyNumberFormat="1" applyFont="1" applyFill="1" applyBorder="1"/>
    <xf numFmtId="0" fontId="0" fillId="0" borderId="0" xfId="0" applyFill="1" applyAlignment="1"/>
    <xf numFmtId="39" fontId="0" fillId="0" borderId="3" xfId="0" applyNumberFormat="1" applyBorder="1"/>
    <xf numFmtId="0" fontId="0" fillId="0" borderId="1" xfId="0" applyBorder="1"/>
    <xf numFmtId="39" fontId="0" fillId="0" borderId="1" xfId="0" applyNumberFormat="1" applyBorder="1"/>
    <xf numFmtId="0" fontId="2" fillId="0" borderId="0" xfId="0" applyFont="1"/>
    <xf numFmtId="39" fontId="2" fillId="0" borderId="4" xfId="0" applyNumberFormat="1" applyFont="1" applyBorder="1"/>
    <xf numFmtId="39" fontId="2" fillId="0" borderId="1" xfId="0" applyNumberFormat="1" applyFont="1" applyBorder="1"/>
    <xf numFmtId="0" fontId="5" fillId="0" borderId="0" xfId="0" applyFont="1"/>
    <xf numFmtId="14" fontId="2" fillId="0" borderId="1" xfId="0" applyNumberFormat="1" applyFont="1" applyBorder="1" applyAlignment="1">
      <alignment horizontal="center"/>
    </xf>
    <xf numFmtId="43" fontId="0" fillId="0" borderId="0" xfId="1" applyFont="1" applyFill="1" applyBorder="1"/>
    <xf numFmtId="14" fontId="2" fillId="0" borderId="0" xfId="0" applyNumberFormat="1" applyFont="1" applyBorder="1" applyAlignment="1">
      <alignment horizontal="center"/>
    </xf>
    <xf numFmtId="0" fontId="3" fillId="0" borderId="0" xfId="0" applyFont="1" applyFill="1" applyAlignment="1"/>
    <xf numFmtId="0" fontId="6" fillId="0" borderId="0" xfId="0" applyFont="1"/>
    <xf numFmtId="39" fontId="0" fillId="2" borderId="0" xfId="1" applyNumberFormat="1" applyFont="1" applyFill="1"/>
    <xf numFmtId="39" fontId="0" fillId="0" borderId="3" xfId="1" applyNumberFormat="1" applyFont="1" applyFill="1" applyBorder="1"/>
    <xf numFmtId="39" fontId="0" fillId="0" borderId="4" xfId="1" applyNumberFormat="1" applyFont="1" applyFill="1" applyBorder="1"/>
    <xf numFmtId="39" fontId="3" fillId="0" borderId="6" xfId="1" applyNumberFormat="1" applyFont="1" applyFill="1" applyBorder="1"/>
    <xf numFmtId="39" fontId="3" fillId="0" borderId="7" xfId="1" applyNumberFormat="1" applyFont="1" applyFill="1" applyBorder="1"/>
    <xf numFmtId="39" fontId="0" fillId="0" borderId="0" xfId="1" applyNumberFormat="1" applyFont="1" applyFill="1" applyBorder="1"/>
    <xf numFmtId="39" fontId="2" fillId="0" borderId="5" xfId="1" applyNumberFormat="1" applyFont="1" applyFill="1" applyBorder="1"/>
    <xf numFmtId="39" fontId="2" fillId="0" borderId="6" xfId="1" applyNumberFormat="1" applyFont="1" applyFill="1" applyBorder="1"/>
    <xf numFmtId="39" fontId="2" fillId="0" borderId="7" xfId="1" applyNumberFormat="1" applyFont="1" applyFill="1" applyBorder="1"/>
    <xf numFmtId="0" fontId="2" fillId="0" borderId="9" xfId="0" applyFont="1" applyFill="1" applyBorder="1"/>
    <xf numFmtId="0" fontId="2" fillId="0" borderId="10" xfId="0" applyFont="1" applyFill="1" applyBorder="1"/>
    <xf numFmtId="0" fontId="2" fillId="0" borderId="8" xfId="0" applyFont="1" applyFill="1" applyBorder="1"/>
    <xf numFmtId="39" fontId="2" fillId="0" borderId="8" xfId="1" applyNumberFormat="1" applyFont="1" applyFill="1" applyBorder="1"/>
    <xf numFmtId="0" fontId="7" fillId="0" borderId="0" xfId="0" applyFont="1"/>
    <xf numFmtId="0" fontId="0" fillId="0" borderId="0" xfId="0" applyAlignment="1">
      <alignment horizontal="left"/>
    </xf>
    <xf numFmtId="0" fontId="3" fillId="0" borderId="0" xfId="0" applyFont="1" applyAlignment="1">
      <alignment horizontal="centerContinuous"/>
    </xf>
    <xf numFmtId="0" fontId="0" fillId="0" borderId="0" xfId="0" applyAlignment="1">
      <alignment horizontal="center"/>
    </xf>
    <xf numFmtId="43" fontId="0" fillId="0" borderId="0" xfId="1" applyFont="1"/>
    <xf numFmtId="0" fontId="0" fillId="0" borderId="0" xfId="0" applyAlignment="1">
      <alignment horizontal="right"/>
    </xf>
    <xf numFmtId="43" fontId="7" fillId="0" borderId="0" xfId="1" applyFont="1" applyFill="1"/>
    <xf numFmtId="0" fontId="3" fillId="0" borderId="0" xfId="0" applyFont="1" applyFill="1" applyAlignment="1">
      <alignment horizontal="center"/>
    </xf>
    <xf numFmtId="0" fontId="0" fillId="0" borderId="0" xfId="0" quotePrefix="1" applyAlignment="1">
      <alignment horizontal="right"/>
    </xf>
    <xf numFmtId="39" fontId="7" fillId="0" borderId="0" xfId="1" applyNumberFormat="1" applyFont="1" applyFill="1"/>
    <xf numFmtId="39" fontId="7" fillId="2" borderId="0" xfId="1" applyNumberFormat="1" applyFont="1" applyFill="1"/>
    <xf numFmtId="39" fontId="8" fillId="0" borderId="0" xfId="1" applyNumberFormat="1" applyFont="1" applyFill="1"/>
    <xf numFmtId="39" fontId="8" fillId="0" borderId="0" xfId="0" applyNumberFormat="1" applyFont="1" applyFill="1"/>
    <xf numFmtId="0" fontId="0" fillId="0" borderId="0" xfId="0" quotePrefix="1" applyFill="1" applyAlignment="1">
      <alignment horizontal="right"/>
    </xf>
    <xf numFmtId="39" fontId="0" fillId="0" borderId="1" xfId="0" applyNumberFormat="1" applyFill="1" applyBorder="1"/>
    <xf numFmtId="39" fontId="0" fillId="0" borderId="3" xfId="0" applyNumberFormat="1" applyFill="1" applyBorder="1"/>
    <xf numFmtId="0" fontId="9" fillId="0" borderId="0" xfId="0" applyFont="1"/>
    <xf numFmtId="39" fontId="9" fillId="0" borderId="0" xfId="0" applyNumberFormat="1" applyFont="1"/>
    <xf numFmtId="39" fontId="2" fillId="0" borderId="1" xfId="0" applyNumberFormat="1" applyFont="1" applyFill="1" applyBorder="1"/>
    <xf numFmtId="164" fontId="9" fillId="0" borderId="0" xfId="0" applyNumberFormat="1" applyFont="1"/>
    <xf numFmtId="164" fontId="7" fillId="0" borderId="0" xfId="0" applyNumberFormat="1" applyFont="1"/>
    <xf numFmtId="39" fontId="7" fillId="0" borderId="0" xfId="0" applyNumberFormat="1" applyFont="1" applyFill="1" applyBorder="1"/>
    <xf numFmtId="39" fontId="7" fillId="0" borderId="0" xfId="0" applyNumberFormat="1" applyFont="1" applyBorder="1"/>
    <xf numFmtId="44" fontId="9" fillId="0" borderId="0" xfId="0" applyNumberFormat="1" applyFont="1"/>
    <xf numFmtId="39" fontId="8" fillId="0" borderId="1" xfId="0" applyNumberFormat="1" applyFont="1" applyFill="1" applyBorder="1"/>
    <xf numFmtId="0" fontId="9" fillId="0" borderId="0" xfId="0" applyFont="1" applyFill="1"/>
    <xf numFmtId="44" fontId="9" fillId="0" borderId="0" xfId="0" applyNumberFormat="1" applyFont="1" applyFill="1"/>
    <xf numFmtId="44" fontId="7" fillId="0" borderId="0" xfId="0" applyNumberFormat="1" applyFont="1" applyFill="1"/>
    <xf numFmtId="164" fontId="9" fillId="0" borderId="0" xfId="0" applyNumberFormat="1" applyFont="1" applyFill="1"/>
    <xf numFmtId="0" fontId="7" fillId="0" borderId="0" xfId="0" applyFont="1" applyFill="1"/>
    <xf numFmtId="14" fontId="0" fillId="0" borderId="0" xfId="0" applyNumberFormat="1"/>
    <xf numFmtId="0" fontId="8" fillId="0" borderId="0" xfId="0" applyFont="1"/>
    <xf numFmtId="39" fontId="8" fillId="0" borderId="1" xfId="0" applyNumberFormat="1" applyFont="1" applyBorder="1"/>
    <xf numFmtId="0" fontId="3" fillId="0" borderId="0" xfId="0" applyFont="1" applyFill="1" applyAlignment="1">
      <alignment horizontal="center"/>
    </xf>
    <xf numFmtId="39" fontId="10" fillId="0" borderId="0" xfId="1" applyNumberFormat="1" applyFont="1" applyFill="1"/>
  </cellXfs>
  <cellStyles count="3">
    <cellStyle name="Comma" xfId="1" builtinId="3"/>
    <cellStyle name="Currency"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11</xdr:col>
      <xdr:colOff>76200</xdr:colOff>
      <xdr:row>11</xdr:row>
      <xdr:rowOff>0</xdr:rowOff>
    </xdr:from>
    <xdr:to>
      <xdr:col>11</xdr:col>
      <xdr:colOff>510540</xdr:colOff>
      <xdr:row>25</xdr:row>
      <xdr:rowOff>175260</xdr:rowOff>
    </xdr:to>
    <xdr:sp macro="" textlink="">
      <xdr:nvSpPr>
        <xdr:cNvPr id="2" name="Right Brace 1">
          <a:extLst>
            <a:ext uri="{FF2B5EF4-FFF2-40B4-BE49-F238E27FC236}">
              <a16:creationId xmlns="" xmlns:a16="http://schemas.microsoft.com/office/drawing/2014/main" id="{00000000-0008-0000-1000-000002000000}"/>
            </a:ext>
          </a:extLst>
        </xdr:cNvPr>
        <xdr:cNvSpPr/>
      </xdr:nvSpPr>
      <xdr:spPr>
        <a:xfrm>
          <a:off x="8046720" y="2011680"/>
          <a:ext cx="434340" cy="2735580"/>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11</xdr:col>
      <xdr:colOff>68580</xdr:colOff>
      <xdr:row>28</xdr:row>
      <xdr:rowOff>22860</xdr:rowOff>
    </xdr:from>
    <xdr:to>
      <xdr:col>11</xdr:col>
      <xdr:colOff>556260</xdr:colOff>
      <xdr:row>42</xdr:row>
      <xdr:rowOff>0</xdr:rowOff>
    </xdr:to>
    <xdr:sp macro="" textlink="">
      <xdr:nvSpPr>
        <xdr:cNvPr id="3" name="Right Brace 2">
          <a:extLst>
            <a:ext uri="{FF2B5EF4-FFF2-40B4-BE49-F238E27FC236}">
              <a16:creationId xmlns="" xmlns:a16="http://schemas.microsoft.com/office/drawing/2014/main" id="{00000000-0008-0000-1000-000003000000}"/>
            </a:ext>
          </a:extLst>
        </xdr:cNvPr>
        <xdr:cNvSpPr/>
      </xdr:nvSpPr>
      <xdr:spPr>
        <a:xfrm>
          <a:off x="8039100" y="5143500"/>
          <a:ext cx="487680" cy="2537460"/>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11</xdr:col>
      <xdr:colOff>99060</xdr:colOff>
      <xdr:row>43</xdr:row>
      <xdr:rowOff>7620</xdr:rowOff>
    </xdr:from>
    <xdr:to>
      <xdr:col>11</xdr:col>
      <xdr:colOff>373380</xdr:colOff>
      <xdr:row>44</xdr:row>
      <xdr:rowOff>175260</xdr:rowOff>
    </xdr:to>
    <xdr:sp macro="" textlink="">
      <xdr:nvSpPr>
        <xdr:cNvPr id="4" name="Right Brace 3">
          <a:extLst>
            <a:ext uri="{FF2B5EF4-FFF2-40B4-BE49-F238E27FC236}">
              <a16:creationId xmlns="" xmlns:a16="http://schemas.microsoft.com/office/drawing/2014/main" id="{00000000-0008-0000-1000-000004000000}"/>
            </a:ext>
          </a:extLst>
        </xdr:cNvPr>
        <xdr:cNvSpPr/>
      </xdr:nvSpPr>
      <xdr:spPr>
        <a:xfrm>
          <a:off x="8069580" y="7871460"/>
          <a:ext cx="274320" cy="350520"/>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11</xdr:col>
      <xdr:colOff>91440</xdr:colOff>
      <xdr:row>48</xdr:row>
      <xdr:rowOff>22860</xdr:rowOff>
    </xdr:from>
    <xdr:to>
      <xdr:col>11</xdr:col>
      <xdr:colOff>358140</xdr:colOff>
      <xdr:row>49</xdr:row>
      <xdr:rowOff>167640</xdr:rowOff>
    </xdr:to>
    <xdr:sp macro="" textlink="">
      <xdr:nvSpPr>
        <xdr:cNvPr id="5" name="Right Brace 4">
          <a:extLst>
            <a:ext uri="{FF2B5EF4-FFF2-40B4-BE49-F238E27FC236}">
              <a16:creationId xmlns="" xmlns:a16="http://schemas.microsoft.com/office/drawing/2014/main" id="{00000000-0008-0000-1000-000005000000}"/>
            </a:ext>
          </a:extLst>
        </xdr:cNvPr>
        <xdr:cNvSpPr/>
      </xdr:nvSpPr>
      <xdr:spPr>
        <a:xfrm>
          <a:off x="8061960" y="8801100"/>
          <a:ext cx="266700" cy="327660"/>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10</xdr:col>
      <xdr:colOff>213360</xdr:colOff>
      <xdr:row>52</xdr:row>
      <xdr:rowOff>129540</xdr:rowOff>
    </xdr:from>
    <xdr:to>
      <xdr:col>11</xdr:col>
      <xdr:colOff>594360</xdr:colOff>
      <xdr:row>54</xdr:row>
      <xdr:rowOff>22860</xdr:rowOff>
    </xdr:to>
    <xdr:cxnSp macro="">
      <xdr:nvCxnSpPr>
        <xdr:cNvPr id="7" name="Straight Arrow Connector 6">
          <a:extLst>
            <a:ext uri="{FF2B5EF4-FFF2-40B4-BE49-F238E27FC236}">
              <a16:creationId xmlns="" xmlns:a16="http://schemas.microsoft.com/office/drawing/2014/main" id="{00000000-0008-0000-1000-000007000000}"/>
            </a:ext>
          </a:extLst>
        </xdr:cNvPr>
        <xdr:cNvCxnSpPr/>
      </xdr:nvCxnSpPr>
      <xdr:spPr>
        <a:xfrm>
          <a:off x="7574280" y="9639300"/>
          <a:ext cx="990600" cy="27432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76200</xdr:colOff>
      <xdr:row>11</xdr:row>
      <xdr:rowOff>0</xdr:rowOff>
    </xdr:from>
    <xdr:to>
      <xdr:col>11</xdr:col>
      <xdr:colOff>510540</xdr:colOff>
      <xdr:row>25</xdr:row>
      <xdr:rowOff>175260</xdr:rowOff>
    </xdr:to>
    <xdr:sp macro="" textlink="">
      <xdr:nvSpPr>
        <xdr:cNvPr id="8" name="Right Brace 7">
          <a:extLst>
            <a:ext uri="{FF2B5EF4-FFF2-40B4-BE49-F238E27FC236}">
              <a16:creationId xmlns="" xmlns:a16="http://schemas.microsoft.com/office/drawing/2014/main" id="{00000000-0008-0000-1000-000002000000}"/>
            </a:ext>
          </a:extLst>
        </xdr:cNvPr>
        <xdr:cNvSpPr/>
      </xdr:nvSpPr>
      <xdr:spPr>
        <a:xfrm>
          <a:off x="7991475" y="2095500"/>
          <a:ext cx="434340" cy="2842260"/>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11</xdr:col>
      <xdr:colOff>68580</xdr:colOff>
      <xdr:row>28</xdr:row>
      <xdr:rowOff>22860</xdr:rowOff>
    </xdr:from>
    <xdr:to>
      <xdr:col>11</xdr:col>
      <xdr:colOff>556260</xdr:colOff>
      <xdr:row>42</xdr:row>
      <xdr:rowOff>0</xdr:rowOff>
    </xdr:to>
    <xdr:sp macro="" textlink="">
      <xdr:nvSpPr>
        <xdr:cNvPr id="9" name="Right Brace 8">
          <a:extLst>
            <a:ext uri="{FF2B5EF4-FFF2-40B4-BE49-F238E27FC236}">
              <a16:creationId xmlns="" xmlns:a16="http://schemas.microsoft.com/office/drawing/2014/main" id="{00000000-0008-0000-1000-000003000000}"/>
            </a:ext>
          </a:extLst>
        </xdr:cNvPr>
        <xdr:cNvSpPr/>
      </xdr:nvSpPr>
      <xdr:spPr>
        <a:xfrm>
          <a:off x="7983855" y="5356860"/>
          <a:ext cx="487680" cy="2644140"/>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11</xdr:col>
      <xdr:colOff>99060</xdr:colOff>
      <xdr:row>43</xdr:row>
      <xdr:rowOff>7620</xdr:rowOff>
    </xdr:from>
    <xdr:to>
      <xdr:col>11</xdr:col>
      <xdr:colOff>373380</xdr:colOff>
      <xdr:row>44</xdr:row>
      <xdr:rowOff>175260</xdr:rowOff>
    </xdr:to>
    <xdr:sp macro="" textlink="">
      <xdr:nvSpPr>
        <xdr:cNvPr id="10" name="Right Brace 9">
          <a:extLst>
            <a:ext uri="{FF2B5EF4-FFF2-40B4-BE49-F238E27FC236}">
              <a16:creationId xmlns="" xmlns:a16="http://schemas.microsoft.com/office/drawing/2014/main" id="{00000000-0008-0000-1000-000004000000}"/>
            </a:ext>
          </a:extLst>
        </xdr:cNvPr>
        <xdr:cNvSpPr/>
      </xdr:nvSpPr>
      <xdr:spPr>
        <a:xfrm>
          <a:off x="8014335" y="8199120"/>
          <a:ext cx="274320" cy="358140"/>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11</xdr:col>
      <xdr:colOff>91440</xdr:colOff>
      <xdr:row>48</xdr:row>
      <xdr:rowOff>22860</xdr:rowOff>
    </xdr:from>
    <xdr:to>
      <xdr:col>11</xdr:col>
      <xdr:colOff>358140</xdr:colOff>
      <xdr:row>49</xdr:row>
      <xdr:rowOff>167640</xdr:rowOff>
    </xdr:to>
    <xdr:sp macro="" textlink="">
      <xdr:nvSpPr>
        <xdr:cNvPr id="11" name="Right Brace 10">
          <a:extLst>
            <a:ext uri="{FF2B5EF4-FFF2-40B4-BE49-F238E27FC236}">
              <a16:creationId xmlns="" xmlns:a16="http://schemas.microsoft.com/office/drawing/2014/main" id="{00000000-0008-0000-1000-000005000000}"/>
            </a:ext>
          </a:extLst>
        </xdr:cNvPr>
        <xdr:cNvSpPr/>
      </xdr:nvSpPr>
      <xdr:spPr>
        <a:xfrm>
          <a:off x="8006715" y="9166860"/>
          <a:ext cx="266700" cy="335280"/>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10</xdr:col>
      <xdr:colOff>213360</xdr:colOff>
      <xdr:row>52</xdr:row>
      <xdr:rowOff>129540</xdr:rowOff>
    </xdr:from>
    <xdr:to>
      <xdr:col>11</xdr:col>
      <xdr:colOff>594360</xdr:colOff>
      <xdr:row>54</xdr:row>
      <xdr:rowOff>22860</xdr:rowOff>
    </xdr:to>
    <xdr:cxnSp macro="">
      <xdr:nvCxnSpPr>
        <xdr:cNvPr id="12" name="Straight Arrow Connector 11">
          <a:extLst>
            <a:ext uri="{FF2B5EF4-FFF2-40B4-BE49-F238E27FC236}">
              <a16:creationId xmlns="" xmlns:a16="http://schemas.microsoft.com/office/drawing/2014/main" id="{00000000-0008-0000-1000-000007000000}"/>
            </a:ext>
          </a:extLst>
        </xdr:cNvPr>
        <xdr:cNvCxnSpPr/>
      </xdr:nvCxnSpPr>
      <xdr:spPr>
        <a:xfrm>
          <a:off x="7519035" y="10035540"/>
          <a:ext cx="990600" cy="29337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76200</xdr:colOff>
      <xdr:row>11</xdr:row>
      <xdr:rowOff>0</xdr:rowOff>
    </xdr:from>
    <xdr:to>
      <xdr:col>11</xdr:col>
      <xdr:colOff>510540</xdr:colOff>
      <xdr:row>25</xdr:row>
      <xdr:rowOff>175260</xdr:rowOff>
    </xdr:to>
    <xdr:sp macro="" textlink="">
      <xdr:nvSpPr>
        <xdr:cNvPr id="2" name="Right Brace 1">
          <a:extLst>
            <a:ext uri="{FF2B5EF4-FFF2-40B4-BE49-F238E27FC236}">
              <a16:creationId xmlns="" xmlns:a16="http://schemas.microsoft.com/office/drawing/2014/main" id="{A04DA51B-8A1D-4EB7-BDA7-FEEC4C65AE8A}"/>
            </a:ext>
          </a:extLst>
        </xdr:cNvPr>
        <xdr:cNvSpPr/>
      </xdr:nvSpPr>
      <xdr:spPr>
        <a:xfrm>
          <a:off x="8029575" y="2095500"/>
          <a:ext cx="434340" cy="2842260"/>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11</xdr:col>
      <xdr:colOff>68580</xdr:colOff>
      <xdr:row>28</xdr:row>
      <xdr:rowOff>22860</xdr:rowOff>
    </xdr:from>
    <xdr:to>
      <xdr:col>11</xdr:col>
      <xdr:colOff>556260</xdr:colOff>
      <xdr:row>42</xdr:row>
      <xdr:rowOff>0</xdr:rowOff>
    </xdr:to>
    <xdr:sp macro="" textlink="">
      <xdr:nvSpPr>
        <xdr:cNvPr id="3" name="Right Brace 2">
          <a:extLst>
            <a:ext uri="{FF2B5EF4-FFF2-40B4-BE49-F238E27FC236}">
              <a16:creationId xmlns="" xmlns:a16="http://schemas.microsoft.com/office/drawing/2014/main" id="{18F774E5-E4D4-4436-8CBB-D24A38A35795}"/>
            </a:ext>
          </a:extLst>
        </xdr:cNvPr>
        <xdr:cNvSpPr/>
      </xdr:nvSpPr>
      <xdr:spPr>
        <a:xfrm>
          <a:off x="8021955" y="5356860"/>
          <a:ext cx="487680" cy="2644140"/>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11</xdr:col>
      <xdr:colOff>99060</xdr:colOff>
      <xdr:row>43</xdr:row>
      <xdr:rowOff>7620</xdr:rowOff>
    </xdr:from>
    <xdr:to>
      <xdr:col>11</xdr:col>
      <xdr:colOff>373380</xdr:colOff>
      <xdr:row>44</xdr:row>
      <xdr:rowOff>175260</xdr:rowOff>
    </xdr:to>
    <xdr:sp macro="" textlink="">
      <xdr:nvSpPr>
        <xdr:cNvPr id="4" name="Right Brace 3">
          <a:extLst>
            <a:ext uri="{FF2B5EF4-FFF2-40B4-BE49-F238E27FC236}">
              <a16:creationId xmlns="" xmlns:a16="http://schemas.microsoft.com/office/drawing/2014/main" id="{A07F8145-AEDF-4F49-ABF0-B6687527CE1A}"/>
            </a:ext>
          </a:extLst>
        </xdr:cNvPr>
        <xdr:cNvSpPr/>
      </xdr:nvSpPr>
      <xdr:spPr>
        <a:xfrm>
          <a:off x="8052435" y="8199120"/>
          <a:ext cx="274320" cy="358140"/>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11</xdr:col>
      <xdr:colOff>91440</xdr:colOff>
      <xdr:row>48</xdr:row>
      <xdr:rowOff>22860</xdr:rowOff>
    </xdr:from>
    <xdr:to>
      <xdr:col>11</xdr:col>
      <xdr:colOff>358140</xdr:colOff>
      <xdr:row>49</xdr:row>
      <xdr:rowOff>167640</xdr:rowOff>
    </xdr:to>
    <xdr:sp macro="" textlink="">
      <xdr:nvSpPr>
        <xdr:cNvPr id="5" name="Right Brace 4">
          <a:extLst>
            <a:ext uri="{FF2B5EF4-FFF2-40B4-BE49-F238E27FC236}">
              <a16:creationId xmlns="" xmlns:a16="http://schemas.microsoft.com/office/drawing/2014/main" id="{4F435A58-8CF5-48B4-8B36-BA336E0F4A96}"/>
            </a:ext>
          </a:extLst>
        </xdr:cNvPr>
        <xdr:cNvSpPr/>
      </xdr:nvSpPr>
      <xdr:spPr>
        <a:xfrm>
          <a:off x="8044815" y="9166860"/>
          <a:ext cx="266700" cy="335280"/>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10</xdr:col>
      <xdr:colOff>213360</xdr:colOff>
      <xdr:row>52</xdr:row>
      <xdr:rowOff>129540</xdr:rowOff>
    </xdr:from>
    <xdr:to>
      <xdr:col>11</xdr:col>
      <xdr:colOff>594360</xdr:colOff>
      <xdr:row>54</xdr:row>
      <xdr:rowOff>22860</xdr:rowOff>
    </xdr:to>
    <xdr:cxnSp macro="">
      <xdr:nvCxnSpPr>
        <xdr:cNvPr id="6" name="Straight Arrow Connector 5">
          <a:extLst>
            <a:ext uri="{FF2B5EF4-FFF2-40B4-BE49-F238E27FC236}">
              <a16:creationId xmlns="" xmlns:a16="http://schemas.microsoft.com/office/drawing/2014/main" id="{6BC61A69-F640-47EB-8B3E-51975AB4A6A8}"/>
            </a:ext>
          </a:extLst>
        </xdr:cNvPr>
        <xdr:cNvCxnSpPr/>
      </xdr:nvCxnSpPr>
      <xdr:spPr>
        <a:xfrm>
          <a:off x="7557135" y="10035540"/>
          <a:ext cx="990600" cy="29337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6"/>
  <sheetViews>
    <sheetView workbookViewId="0"/>
  </sheetViews>
  <sheetFormatPr defaultRowHeight="15" x14ac:dyDescent="0.25"/>
  <sheetData>
    <row r="1" spans="1:8" x14ac:dyDescent="0.25">
      <c r="A1" s="39" t="s">
        <v>0</v>
      </c>
    </row>
    <row r="3" spans="1:8" x14ac:dyDescent="0.25">
      <c r="A3" t="s">
        <v>1</v>
      </c>
    </row>
    <row r="4" spans="1:8" x14ac:dyDescent="0.25">
      <c r="A4" t="s">
        <v>2</v>
      </c>
      <c r="H4" s="61"/>
    </row>
    <row r="6" spans="1:8" x14ac:dyDescent="0.25">
      <c r="A6" t="s">
        <v>3</v>
      </c>
    </row>
    <row r="8" spans="1:8" x14ac:dyDescent="0.25">
      <c r="A8" t="s">
        <v>4</v>
      </c>
    </row>
    <row r="10" spans="1:8" x14ac:dyDescent="0.25">
      <c r="A10" t="s">
        <v>5</v>
      </c>
    </row>
    <row r="12" spans="1:8" x14ac:dyDescent="0.25">
      <c r="A12" t="s">
        <v>6</v>
      </c>
    </row>
    <row r="13" spans="1:8" x14ac:dyDescent="0.25">
      <c r="B13" t="s">
        <v>7</v>
      </c>
      <c r="C13" t="s">
        <v>8</v>
      </c>
    </row>
    <row r="14" spans="1:8" x14ac:dyDescent="0.25">
      <c r="B14" t="s">
        <v>9</v>
      </c>
      <c r="C14" t="s">
        <v>10</v>
      </c>
    </row>
    <row r="15" spans="1:8" x14ac:dyDescent="0.25">
      <c r="B15" t="s">
        <v>11</v>
      </c>
      <c r="C15" t="s">
        <v>12</v>
      </c>
    </row>
    <row r="16" spans="1:8" x14ac:dyDescent="0.25">
      <c r="B16" t="s">
        <v>13</v>
      </c>
      <c r="C16" t="s">
        <v>14</v>
      </c>
    </row>
    <row r="18" spans="1:2" x14ac:dyDescent="0.25">
      <c r="A18" t="s">
        <v>15</v>
      </c>
    </row>
    <row r="20" spans="1:2" x14ac:dyDescent="0.25">
      <c r="A20" t="s">
        <v>16</v>
      </c>
    </row>
    <row r="21" spans="1:2" x14ac:dyDescent="0.25">
      <c r="B21" t="s">
        <v>17</v>
      </c>
    </row>
    <row r="23" spans="1:2" x14ac:dyDescent="0.25">
      <c r="A23" t="s">
        <v>18</v>
      </c>
    </row>
    <row r="24" spans="1:2" x14ac:dyDescent="0.25">
      <c r="B24" t="s">
        <v>19</v>
      </c>
    </row>
    <row r="25" spans="1:2" x14ac:dyDescent="0.25">
      <c r="B25" t="s">
        <v>20</v>
      </c>
    </row>
    <row r="26" spans="1:2" x14ac:dyDescent="0.25">
      <c r="B26" t="s">
        <v>21</v>
      </c>
    </row>
  </sheetData>
  <pageMargins left="0.7" right="0.7" top="0.75" bottom="0.75" header="0.3" footer="0.3"/>
  <pageSetup scale="91"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X82"/>
  <sheetViews>
    <sheetView workbookViewId="0"/>
  </sheetViews>
  <sheetFormatPr defaultColWidth="9.140625" defaultRowHeight="15" x14ac:dyDescent="0.25"/>
  <cols>
    <col min="1" max="2" width="2.5703125" style="3" customWidth="1"/>
    <col min="3" max="3" width="40.42578125" style="3" customWidth="1"/>
    <col min="4" max="4" width="15.42578125" style="3" bestFit="1" customWidth="1"/>
    <col min="5" max="5" width="1.85546875" style="3" customWidth="1"/>
    <col min="6" max="6" width="15.5703125" style="3" customWidth="1"/>
    <col min="7" max="7" width="1.85546875" style="3" customWidth="1"/>
    <col min="8" max="8" width="14.7109375" style="3" bestFit="1" customWidth="1"/>
    <col min="9" max="9" width="1.85546875" style="3" customWidth="1"/>
    <col min="10" max="10" width="15.42578125" style="3" bestFit="1" customWidth="1"/>
    <col min="11" max="11" width="1.85546875" style="3" customWidth="1"/>
    <col min="12" max="12" width="14.42578125" style="3" bestFit="1" customWidth="1"/>
    <col min="13" max="13" width="1.85546875" style="3" customWidth="1"/>
    <col min="14" max="14" width="14.7109375" style="3" bestFit="1" customWidth="1"/>
    <col min="15" max="15" width="1.85546875" style="3" customWidth="1"/>
    <col min="16" max="16" width="14.85546875" style="12" customWidth="1"/>
    <col min="17" max="17" width="1.85546875" style="3" customWidth="1"/>
    <col min="18" max="18" width="14.85546875" style="12" customWidth="1"/>
    <col min="19" max="19" width="1.85546875" style="3" customWidth="1"/>
    <col min="20" max="20" width="16.42578125" style="3" bestFit="1" customWidth="1"/>
    <col min="21" max="22" width="16" style="3" bestFit="1" customWidth="1"/>
    <col min="23" max="23" width="9.140625" style="3"/>
    <col min="24" max="24" width="16" style="3" bestFit="1" customWidth="1"/>
    <col min="25" max="258" width="9.140625" style="3"/>
    <col min="259" max="260" width="2.5703125" style="3" customWidth="1"/>
    <col min="261" max="261" width="40.42578125" style="3" customWidth="1"/>
    <col min="262" max="262" width="15.42578125" style="3" bestFit="1" customWidth="1"/>
    <col min="263" max="263" width="1.85546875" style="3" customWidth="1"/>
    <col min="264" max="264" width="15.5703125" style="3" customWidth="1"/>
    <col min="265" max="265" width="1.85546875" style="3" customWidth="1"/>
    <col min="266" max="266" width="14.7109375" style="3" bestFit="1" customWidth="1"/>
    <col min="267" max="267" width="1.85546875" style="3" customWidth="1"/>
    <col min="268" max="268" width="15.42578125" style="3" bestFit="1" customWidth="1"/>
    <col min="269" max="269" width="1.85546875" style="3" customWidth="1"/>
    <col min="270" max="270" width="14.42578125" style="3" bestFit="1" customWidth="1"/>
    <col min="271" max="271" width="1.85546875" style="3" customWidth="1"/>
    <col min="272" max="272" width="14.7109375" style="3" bestFit="1" customWidth="1"/>
    <col min="273" max="273" width="1.85546875" style="3" customWidth="1"/>
    <col min="274" max="274" width="14.85546875" style="3" customWidth="1"/>
    <col min="275" max="275" width="1.85546875" style="3" customWidth="1"/>
    <col min="276" max="276" width="16.42578125" style="3" bestFit="1" customWidth="1"/>
    <col min="277" max="278" width="16" style="3" bestFit="1" customWidth="1"/>
    <col min="279" max="279" width="9.140625" style="3"/>
    <col min="280" max="280" width="16" style="3" bestFit="1" customWidth="1"/>
    <col min="281" max="514" width="9.140625" style="3"/>
    <col min="515" max="516" width="2.5703125" style="3" customWidth="1"/>
    <col min="517" max="517" width="40.42578125" style="3" customWidth="1"/>
    <col min="518" max="518" width="15.42578125" style="3" bestFit="1" customWidth="1"/>
    <col min="519" max="519" width="1.85546875" style="3" customWidth="1"/>
    <col min="520" max="520" width="15.5703125" style="3" customWidth="1"/>
    <col min="521" max="521" width="1.85546875" style="3" customWidth="1"/>
    <col min="522" max="522" width="14.7109375" style="3" bestFit="1" customWidth="1"/>
    <col min="523" max="523" width="1.85546875" style="3" customWidth="1"/>
    <col min="524" max="524" width="15.42578125" style="3" bestFit="1" customWidth="1"/>
    <col min="525" max="525" width="1.85546875" style="3" customWidth="1"/>
    <col min="526" max="526" width="14.42578125" style="3" bestFit="1" customWidth="1"/>
    <col min="527" max="527" width="1.85546875" style="3" customWidth="1"/>
    <col min="528" max="528" width="14.7109375" style="3" bestFit="1" customWidth="1"/>
    <col min="529" max="529" width="1.85546875" style="3" customWidth="1"/>
    <col min="530" max="530" width="14.85546875" style="3" customWidth="1"/>
    <col min="531" max="531" width="1.85546875" style="3" customWidth="1"/>
    <col min="532" max="532" width="16.42578125" style="3" bestFit="1" customWidth="1"/>
    <col min="533" max="534" width="16" style="3" bestFit="1" customWidth="1"/>
    <col min="535" max="535" width="9.140625" style="3"/>
    <col min="536" max="536" width="16" style="3" bestFit="1" customWidth="1"/>
    <col min="537" max="770" width="9.140625" style="3"/>
    <col min="771" max="772" width="2.5703125" style="3" customWidth="1"/>
    <col min="773" max="773" width="40.42578125" style="3" customWidth="1"/>
    <col min="774" max="774" width="15.42578125" style="3" bestFit="1" customWidth="1"/>
    <col min="775" max="775" width="1.85546875" style="3" customWidth="1"/>
    <col min="776" max="776" width="15.5703125" style="3" customWidth="1"/>
    <col min="777" max="777" width="1.85546875" style="3" customWidth="1"/>
    <col min="778" max="778" width="14.7109375" style="3" bestFit="1" customWidth="1"/>
    <col min="779" max="779" width="1.85546875" style="3" customWidth="1"/>
    <col min="780" max="780" width="15.42578125" style="3" bestFit="1" customWidth="1"/>
    <col min="781" max="781" width="1.85546875" style="3" customWidth="1"/>
    <col min="782" max="782" width="14.42578125" style="3" bestFit="1" customWidth="1"/>
    <col min="783" max="783" width="1.85546875" style="3" customWidth="1"/>
    <col min="784" max="784" width="14.7109375" style="3" bestFit="1" customWidth="1"/>
    <col min="785" max="785" width="1.85546875" style="3" customWidth="1"/>
    <col min="786" max="786" width="14.85546875" style="3" customWidth="1"/>
    <col min="787" max="787" width="1.85546875" style="3" customWidth="1"/>
    <col min="788" max="788" width="16.42578125" style="3" bestFit="1" customWidth="1"/>
    <col min="789" max="790" width="16" style="3" bestFit="1" customWidth="1"/>
    <col min="791" max="791" width="9.140625" style="3"/>
    <col min="792" max="792" width="16" style="3" bestFit="1" customWidth="1"/>
    <col min="793" max="1026" width="9.140625" style="3"/>
    <col min="1027" max="1028" width="2.5703125" style="3" customWidth="1"/>
    <col min="1029" max="1029" width="40.42578125" style="3" customWidth="1"/>
    <col min="1030" max="1030" width="15.42578125" style="3" bestFit="1" customWidth="1"/>
    <col min="1031" max="1031" width="1.85546875" style="3" customWidth="1"/>
    <col min="1032" max="1032" width="15.5703125" style="3" customWidth="1"/>
    <col min="1033" max="1033" width="1.85546875" style="3" customWidth="1"/>
    <col min="1034" max="1034" width="14.7109375" style="3" bestFit="1" customWidth="1"/>
    <col min="1035" max="1035" width="1.85546875" style="3" customWidth="1"/>
    <col min="1036" max="1036" width="15.42578125" style="3" bestFit="1" customWidth="1"/>
    <col min="1037" max="1037" width="1.85546875" style="3" customWidth="1"/>
    <col min="1038" max="1038" width="14.42578125" style="3" bestFit="1" customWidth="1"/>
    <col min="1039" max="1039" width="1.85546875" style="3" customWidth="1"/>
    <col min="1040" max="1040" width="14.7109375" style="3" bestFit="1" customWidth="1"/>
    <col min="1041" max="1041" width="1.85546875" style="3" customWidth="1"/>
    <col min="1042" max="1042" width="14.85546875" style="3" customWidth="1"/>
    <col min="1043" max="1043" width="1.85546875" style="3" customWidth="1"/>
    <col min="1044" max="1044" width="16.42578125" style="3" bestFit="1" customWidth="1"/>
    <col min="1045" max="1046" width="16" style="3" bestFit="1" customWidth="1"/>
    <col min="1047" max="1047" width="9.140625" style="3"/>
    <col min="1048" max="1048" width="16" style="3" bestFit="1" customWidth="1"/>
    <col min="1049" max="1282" width="9.140625" style="3"/>
    <col min="1283" max="1284" width="2.5703125" style="3" customWidth="1"/>
    <col min="1285" max="1285" width="40.42578125" style="3" customWidth="1"/>
    <col min="1286" max="1286" width="15.42578125" style="3" bestFit="1" customWidth="1"/>
    <col min="1287" max="1287" width="1.85546875" style="3" customWidth="1"/>
    <col min="1288" max="1288" width="15.5703125" style="3" customWidth="1"/>
    <col min="1289" max="1289" width="1.85546875" style="3" customWidth="1"/>
    <col min="1290" max="1290" width="14.7109375" style="3" bestFit="1" customWidth="1"/>
    <col min="1291" max="1291" width="1.85546875" style="3" customWidth="1"/>
    <col min="1292" max="1292" width="15.42578125" style="3" bestFit="1" customWidth="1"/>
    <col min="1293" max="1293" width="1.85546875" style="3" customWidth="1"/>
    <col min="1294" max="1294" width="14.42578125" style="3" bestFit="1" customWidth="1"/>
    <col min="1295" max="1295" width="1.85546875" style="3" customWidth="1"/>
    <col min="1296" max="1296" width="14.7109375" style="3" bestFit="1" customWidth="1"/>
    <col min="1297" max="1297" width="1.85546875" style="3" customWidth="1"/>
    <col min="1298" max="1298" width="14.85546875" style="3" customWidth="1"/>
    <col min="1299" max="1299" width="1.85546875" style="3" customWidth="1"/>
    <col min="1300" max="1300" width="16.42578125" style="3" bestFit="1" customWidth="1"/>
    <col min="1301" max="1302" width="16" style="3" bestFit="1" customWidth="1"/>
    <col min="1303" max="1303" width="9.140625" style="3"/>
    <col min="1304" max="1304" width="16" style="3" bestFit="1" customWidth="1"/>
    <col min="1305" max="1538" width="9.140625" style="3"/>
    <col min="1539" max="1540" width="2.5703125" style="3" customWidth="1"/>
    <col min="1541" max="1541" width="40.42578125" style="3" customWidth="1"/>
    <col min="1542" max="1542" width="15.42578125" style="3" bestFit="1" customWidth="1"/>
    <col min="1543" max="1543" width="1.85546875" style="3" customWidth="1"/>
    <col min="1544" max="1544" width="15.5703125" style="3" customWidth="1"/>
    <col min="1545" max="1545" width="1.85546875" style="3" customWidth="1"/>
    <col min="1546" max="1546" width="14.7109375" style="3" bestFit="1" customWidth="1"/>
    <col min="1547" max="1547" width="1.85546875" style="3" customWidth="1"/>
    <col min="1548" max="1548" width="15.42578125" style="3" bestFit="1" customWidth="1"/>
    <col min="1549" max="1549" width="1.85546875" style="3" customWidth="1"/>
    <col min="1550" max="1550" width="14.42578125" style="3" bestFit="1" customWidth="1"/>
    <col min="1551" max="1551" width="1.85546875" style="3" customWidth="1"/>
    <col min="1552" max="1552" width="14.7109375" style="3" bestFit="1" customWidth="1"/>
    <col min="1553" max="1553" width="1.85546875" style="3" customWidth="1"/>
    <col min="1554" max="1554" width="14.85546875" style="3" customWidth="1"/>
    <col min="1555" max="1555" width="1.85546875" style="3" customWidth="1"/>
    <col min="1556" max="1556" width="16.42578125" style="3" bestFit="1" customWidth="1"/>
    <col min="1557" max="1558" width="16" style="3" bestFit="1" customWidth="1"/>
    <col min="1559" max="1559" width="9.140625" style="3"/>
    <col min="1560" max="1560" width="16" style="3" bestFit="1" customWidth="1"/>
    <col min="1561" max="1794" width="9.140625" style="3"/>
    <col min="1795" max="1796" width="2.5703125" style="3" customWidth="1"/>
    <col min="1797" max="1797" width="40.42578125" style="3" customWidth="1"/>
    <col min="1798" max="1798" width="15.42578125" style="3" bestFit="1" customWidth="1"/>
    <col min="1799" max="1799" width="1.85546875" style="3" customWidth="1"/>
    <col min="1800" max="1800" width="15.5703125" style="3" customWidth="1"/>
    <col min="1801" max="1801" width="1.85546875" style="3" customWidth="1"/>
    <col min="1802" max="1802" width="14.7109375" style="3" bestFit="1" customWidth="1"/>
    <col min="1803" max="1803" width="1.85546875" style="3" customWidth="1"/>
    <col min="1804" max="1804" width="15.42578125" style="3" bestFit="1" customWidth="1"/>
    <col min="1805" max="1805" width="1.85546875" style="3" customWidth="1"/>
    <col min="1806" max="1806" width="14.42578125" style="3" bestFit="1" customWidth="1"/>
    <col min="1807" max="1807" width="1.85546875" style="3" customWidth="1"/>
    <col min="1808" max="1808" width="14.7109375" style="3" bestFit="1" customWidth="1"/>
    <col min="1809" max="1809" width="1.85546875" style="3" customWidth="1"/>
    <col min="1810" max="1810" width="14.85546875" style="3" customWidth="1"/>
    <col min="1811" max="1811" width="1.85546875" style="3" customWidth="1"/>
    <col min="1812" max="1812" width="16.42578125" style="3" bestFit="1" customWidth="1"/>
    <col min="1813" max="1814" width="16" style="3" bestFit="1" customWidth="1"/>
    <col min="1815" max="1815" width="9.140625" style="3"/>
    <col min="1816" max="1816" width="16" style="3" bestFit="1" customWidth="1"/>
    <col min="1817" max="2050" width="9.140625" style="3"/>
    <col min="2051" max="2052" width="2.5703125" style="3" customWidth="1"/>
    <col min="2053" max="2053" width="40.42578125" style="3" customWidth="1"/>
    <col min="2054" max="2054" width="15.42578125" style="3" bestFit="1" customWidth="1"/>
    <col min="2055" max="2055" width="1.85546875" style="3" customWidth="1"/>
    <col min="2056" max="2056" width="15.5703125" style="3" customWidth="1"/>
    <col min="2057" max="2057" width="1.85546875" style="3" customWidth="1"/>
    <col min="2058" max="2058" width="14.7109375" style="3" bestFit="1" customWidth="1"/>
    <col min="2059" max="2059" width="1.85546875" style="3" customWidth="1"/>
    <col min="2060" max="2060" width="15.42578125" style="3" bestFit="1" customWidth="1"/>
    <col min="2061" max="2061" width="1.85546875" style="3" customWidth="1"/>
    <col min="2062" max="2062" width="14.42578125" style="3" bestFit="1" customWidth="1"/>
    <col min="2063" max="2063" width="1.85546875" style="3" customWidth="1"/>
    <col min="2064" max="2064" width="14.7109375" style="3" bestFit="1" customWidth="1"/>
    <col min="2065" max="2065" width="1.85546875" style="3" customWidth="1"/>
    <col min="2066" max="2066" width="14.85546875" style="3" customWidth="1"/>
    <col min="2067" max="2067" width="1.85546875" style="3" customWidth="1"/>
    <col min="2068" max="2068" width="16.42578125" style="3" bestFit="1" customWidth="1"/>
    <col min="2069" max="2070" width="16" style="3" bestFit="1" customWidth="1"/>
    <col min="2071" max="2071" width="9.140625" style="3"/>
    <col min="2072" max="2072" width="16" style="3" bestFit="1" customWidth="1"/>
    <col min="2073" max="2306" width="9.140625" style="3"/>
    <col min="2307" max="2308" width="2.5703125" style="3" customWidth="1"/>
    <col min="2309" max="2309" width="40.42578125" style="3" customWidth="1"/>
    <col min="2310" max="2310" width="15.42578125" style="3" bestFit="1" customWidth="1"/>
    <col min="2311" max="2311" width="1.85546875" style="3" customWidth="1"/>
    <col min="2312" max="2312" width="15.5703125" style="3" customWidth="1"/>
    <col min="2313" max="2313" width="1.85546875" style="3" customWidth="1"/>
    <col min="2314" max="2314" width="14.7109375" style="3" bestFit="1" customWidth="1"/>
    <col min="2315" max="2315" width="1.85546875" style="3" customWidth="1"/>
    <col min="2316" max="2316" width="15.42578125" style="3" bestFit="1" customWidth="1"/>
    <col min="2317" max="2317" width="1.85546875" style="3" customWidth="1"/>
    <col min="2318" max="2318" width="14.42578125" style="3" bestFit="1" customWidth="1"/>
    <col min="2319" max="2319" width="1.85546875" style="3" customWidth="1"/>
    <col min="2320" max="2320" width="14.7109375" style="3" bestFit="1" customWidth="1"/>
    <col min="2321" max="2321" width="1.85546875" style="3" customWidth="1"/>
    <col min="2322" max="2322" width="14.85546875" style="3" customWidth="1"/>
    <col min="2323" max="2323" width="1.85546875" style="3" customWidth="1"/>
    <col min="2324" max="2324" width="16.42578125" style="3" bestFit="1" customWidth="1"/>
    <col min="2325" max="2326" width="16" style="3" bestFit="1" customWidth="1"/>
    <col min="2327" max="2327" width="9.140625" style="3"/>
    <col min="2328" max="2328" width="16" style="3" bestFit="1" customWidth="1"/>
    <col min="2329" max="2562" width="9.140625" style="3"/>
    <col min="2563" max="2564" width="2.5703125" style="3" customWidth="1"/>
    <col min="2565" max="2565" width="40.42578125" style="3" customWidth="1"/>
    <col min="2566" max="2566" width="15.42578125" style="3" bestFit="1" customWidth="1"/>
    <col min="2567" max="2567" width="1.85546875" style="3" customWidth="1"/>
    <col min="2568" max="2568" width="15.5703125" style="3" customWidth="1"/>
    <col min="2569" max="2569" width="1.85546875" style="3" customWidth="1"/>
    <col min="2570" max="2570" width="14.7109375" style="3" bestFit="1" customWidth="1"/>
    <col min="2571" max="2571" width="1.85546875" style="3" customWidth="1"/>
    <col min="2572" max="2572" width="15.42578125" style="3" bestFit="1" customWidth="1"/>
    <col min="2573" max="2573" width="1.85546875" style="3" customWidth="1"/>
    <col min="2574" max="2574" width="14.42578125" style="3" bestFit="1" customWidth="1"/>
    <col min="2575" max="2575" width="1.85546875" style="3" customWidth="1"/>
    <col min="2576" max="2576" width="14.7109375" style="3" bestFit="1" customWidth="1"/>
    <col min="2577" max="2577" width="1.85546875" style="3" customWidth="1"/>
    <col min="2578" max="2578" width="14.85546875" style="3" customWidth="1"/>
    <col min="2579" max="2579" width="1.85546875" style="3" customWidth="1"/>
    <col min="2580" max="2580" width="16.42578125" style="3" bestFit="1" customWidth="1"/>
    <col min="2581" max="2582" width="16" style="3" bestFit="1" customWidth="1"/>
    <col min="2583" max="2583" width="9.140625" style="3"/>
    <col min="2584" max="2584" width="16" style="3" bestFit="1" customWidth="1"/>
    <col min="2585" max="2818" width="9.140625" style="3"/>
    <col min="2819" max="2820" width="2.5703125" style="3" customWidth="1"/>
    <col min="2821" max="2821" width="40.42578125" style="3" customWidth="1"/>
    <col min="2822" max="2822" width="15.42578125" style="3" bestFit="1" customWidth="1"/>
    <col min="2823" max="2823" width="1.85546875" style="3" customWidth="1"/>
    <col min="2824" max="2824" width="15.5703125" style="3" customWidth="1"/>
    <col min="2825" max="2825" width="1.85546875" style="3" customWidth="1"/>
    <col min="2826" max="2826" width="14.7109375" style="3" bestFit="1" customWidth="1"/>
    <col min="2827" max="2827" width="1.85546875" style="3" customWidth="1"/>
    <col min="2828" max="2828" width="15.42578125" style="3" bestFit="1" customWidth="1"/>
    <col min="2829" max="2829" width="1.85546875" style="3" customWidth="1"/>
    <col min="2830" max="2830" width="14.42578125" style="3" bestFit="1" customWidth="1"/>
    <col min="2831" max="2831" width="1.85546875" style="3" customWidth="1"/>
    <col min="2832" max="2832" width="14.7109375" style="3" bestFit="1" customWidth="1"/>
    <col min="2833" max="2833" width="1.85546875" style="3" customWidth="1"/>
    <col min="2834" max="2834" width="14.85546875" style="3" customWidth="1"/>
    <col min="2835" max="2835" width="1.85546875" style="3" customWidth="1"/>
    <col min="2836" max="2836" width="16.42578125" style="3" bestFit="1" customWidth="1"/>
    <col min="2837" max="2838" width="16" style="3" bestFit="1" customWidth="1"/>
    <col min="2839" max="2839" width="9.140625" style="3"/>
    <col min="2840" max="2840" width="16" style="3" bestFit="1" customWidth="1"/>
    <col min="2841" max="3074" width="9.140625" style="3"/>
    <col min="3075" max="3076" width="2.5703125" style="3" customWidth="1"/>
    <col min="3077" max="3077" width="40.42578125" style="3" customWidth="1"/>
    <col min="3078" max="3078" width="15.42578125" style="3" bestFit="1" customWidth="1"/>
    <col min="3079" max="3079" width="1.85546875" style="3" customWidth="1"/>
    <col min="3080" max="3080" width="15.5703125" style="3" customWidth="1"/>
    <col min="3081" max="3081" width="1.85546875" style="3" customWidth="1"/>
    <col min="3082" max="3082" width="14.7109375" style="3" bestFit="1" customWidth="1"/>
    <col min="3083" max="3083" width="1.85546875" style="3" customWidth="1"/>
    <col min="3084" max="3084" width="15.42578125" style="3" bestFit="1" customWidth="1"/>
    <col min="3085" max="3085" width="1.85546875" style="3" customWidth="1"/>
    <col min="3086" max="3086" width="14.42578125" style="3" bestFit="1" customWidth="1"/>
    <col min="3087" max="3087" width="1.85546875" style="3" customWidth="1"/>
    <col min="3088" max="3088" width="14.7109375" style="3" bestFit="1" customWidth="1"/>
    <col min="3089" max="3089" width="1.85546875" style="3" customWidth="1"/>
    <col min="3090" max="3090" width="14.85546875" style="3" customWidth="1"/>
    <col min="3091" max="3091" width="1.85546875" style="3" customWidth="1"/>
    <col min="3092" max="3092" width="16.42578125" style="3" bestFit="1" customWidth="1"/>
    <col min="3093" max="3094" width="16" style="3" bestFit="1" customWidth="1"/>
    <col min="3095" max="3095" width="9.140625" style="3"/>
    <col min="3096" max="3096" width="16" style="3" bestFit="1" customWidth="1"/>
    <col min="3097" max="3330" width="9.140625" style="3"/>
    <col min="3331" max="3332" width="2.5703125" style="3" customWidth="1"/>
    <col min="3333" max="3333" width="40.42578125" style="3" customWidth="1"/>
    <col min="3334" max="3334" width="15.42578125" style="3" bestFit="1" customWidth="1"/>
    <col min="3335" max="3335" width="1.85546875" style="3" customWidth="1"/>
    <col min="3336" max="3336" width="15.5703125" style="3" customWidth="1"/>
    <col min="3337" max="3337" width="1.85546875" style="3" customWidth="1"/>
    <col min="3338" max="3338" width="14.7109375" style="3" bestFit="1" customWidth="1"/>
    <col min="3339" max="3339" width="1.85546875" style="3" customWidth="1"/>
    <col min="3340" max="3340" width="15.42578125" style="3" bestFit="1" customWidth="1"/>
    <col min="3341" max="3341" width="1.85546875" style="3" customWidth="1"/>
    <col min="3342" max="3342" width="14.42578125" style="3" bestFit="1" customWidth="1"/>
    <col min="3343" max="3343" width="1.85546875" style="3" customWidth="1"/>
    <col min="3344" max="3344" width="14.7109375" style="3" bestFit="1" customWidth="1"/>
    <col min="3345" max="3345" width="1.85546875" style="3" customWidth="1"/>
    <col min="3346" max="3346" width="14.85546875" style="3" customWidth="1"/>
    <col min="3347" max="3347" width="1.85546875" style="3" customWidth="1"/>
    <col min="3348" max="3348" width="16.42578125" style="3" bestFit="1" customWidth="1"/>
    <col min="3349" max="3350" width="16" style="3" bestFit="1" customWidth="1"/>
    <col min="3351" max="3351" width="9.140625" style="3"/>
    <col min="3352" max="3352" width="16" style="3" bestFit="1" customWidth="1"/>
    <col min="3353" max="3586" width="9.140625" style="3"/>
    <col min="3587" max="3588" width="2.5703125" style="3" customWidth="1"/>
    <col min="3589" max="3589" width="40.42578125" style="3" customWidth="1"/>
    <col min="3590" max="3590" width="15.42578125" style="3" bestFit="1" customWidth="1"/>
    <col min="3591" max="3591" width="1.85546875" style="3" customWidth="1"/>
    <col min="3592" max="3592" width="15.5703125" style="3" customWidth="1"/>
    <col min="3593" max="3593" width="1.85546875" style="3" customWidth="1"/>
    <col min="3594" max="3594" width="14.7109375" style="3" bestFit="1" customWidth="1"/>
    <col min="3595" max="3595" width="1.85546875" style="3" customWidth="1"/>
    <col min="3596" max="3596" width="15.42578125" style="3" bestFit="1" customWidth="1"/>
    <col min="3597" max="3597" width="1.85546875" style="3" customWidth="1"/>
    <col min="3598" max="3598" width="14.42578125" style="3" bestFit="1" customWidth="1"/>
    <col min="3599" max="3599" width="1.85546875" style="3" customWidth="1"/>
    <col min="3600" max="3600" width="14.7109375" style="3" bestFit="1" customWidth="1"/>
    <col min="3601" max="3601" width="1.85546875" style="3" customWidth="1"/>
    <col min="3602" max="3602" width="14.85546875" style="3" customWidth="1"/>
    <col min="3603" max="3603" width="1.85546875" style="3" customWidth="1"/>
    <col min="3604" max="3604" width="16.42578125" style="3" bestFit="1" customWidth="1"/>
    <col min="3605" max="3606" width="16" style="3" bestFit="1" customWidth="1"/>
    <col min="3607" max="3607" width="9.140625" style="3"/>
    <col min="3608" max="3608" width="16" style="3" bestFit="1" customWidth="1"/>
    <col min="3609" max="3842" width="9.140625" style="3"/>
    <col min="3843" max="3844" width="2.5703125" style="3" customWidth="1"/>
    <col min="3845" max="3845" width="40.42578125" style="3" customWidth="1"/>
    <col min="3846" max="3846" width="15.42578125" style="3" bestFit="1" customWidth="1"/>
    <col min="3847" max="3847" width="1.85546875" style="3" customWidth="1"/>
    <col min="3848" max="3848" width="15.5703125" style="3" customWidth="1"/>
    <col min="3849" max="3849" width="1.85546875" style="3" customWidth="1"/>
    <col min="3850" max="3850" width="14.7109375" style="3" bestFit="1" customWidth="1"/>
    <col min="3851" max="3851" width="1.85546875" style="3" customWidth="1"/>
    <col min="3852" max="3852" width="15.42578125" style="3" bestFit="1" customWidth="1"/>
    <col min="3853" max="3853" width="1.85546875" style="3" customWidth="1"/>
    <col min="3854" max="3854" width="14.42578125" style="3" bestFit="1" customWidth="1"/>
    <col min="3855" max="3855" width="1.85546875" style="3" customWidth="1"/>
    <col min="3856" max="3856" width="14.7109375" style="3" bestFit="1" customWidth="1"/>
    <col min="3857" max="3857" width="1.85546875" style="3" customWidth="1"/>
    <col min="3858" max="3858" width="14.85546875" style="3" customWidth="1"/>
    <col min="3859" max="3859" width="1.85546875" style="3" customWidth="1"/>
    <col min="3860" max="3860" width="16.42578125" style="3" bestFit="1" customWidth="1"/>
    <col min="3861" max="3862" width="16" style="3" bestFit="1" customWidth="1"/>
    <col min="3863" max="3863" width="9.140625" style="3"/>
    <col min="3864" max="3864" width="16" style="3" bestFit="1" customWidth="1"/>
    <col min="3865" max="4098" width="9.140625" style="3"/>
    <col min="4099" max="4100" width="2.5703125" style="3" customWidth="1"/>
    <col min="4101" max="4101" width="40.42578125" style="3" customWidth="1"/>
    <col min="4102" max="4102" width="15.42578125" style="3" bestFit="1" customWidth="1"/>
    <col min="4103" max="4103" width="1.85546875" style="3" customWidth="1"/>
    <col min="4104" max="4104" width="15.5703125" style="3" customWidth="1"/>
    <col min="4105" max="4105" width="1.85546875" style="3" customWidth="1"/>
    <col min="4106" max="4106" width="14.7109375" style="3" bestFit="1" customWidth="1"/>
    <col min="4107" max="4107" width="1.85546875" style="3" customWidth="1"/>
    <col min="4108" max="4108" width="15.42578125" style="3" bestFit="1" customWidth="1"/>
    <col min="4109" max="4109" width="1.85546875" style="3" customWidth="1"/>
    <col min="4110" max="4110" width="14.42578125" style="3" bestFit="1" customWidth="1"/>
    <col min="4111" max="4111" width="1.85546875" style="3" customWidth="1"/>
    <col min="4112" max="4112" width="14.7109375" style="3" bestFit="1" customWidth="1"/>
    <col min="4113" max="4113" width="1.85546875" style="3" customWidth="1"/>
    <col min="4114" max="4114" width="14.85546875" style="3" customWidth="1"/>
    <col min="4115" max="4115" width="1.85546875" style="3" customWidth="1"/>
    <col min="4116" max="4116" width="16.42578125" style="3" bestFit="1" customWidth="1"/>
    <col min="4117" max="4118" width="16" style="3" bestFit="1" customWidth="1"/>
    <col min="4119" max="4119" width="9.140625" style="3"/>
    <col min="4120" max="4120" width="16" style="3" bestFit="1" customWidth="1"/>
    <col min="4121" max="4354" width="9.140625" style="3"/>
    <col min="4355" max="4356" width="2.5703125" style="3" customWidth="1"/>
    <col min="4357" max="4357" width="40.42578125" style="3" customWidth="1"/>
    <col min="4358" max="4358" width="15.42578125" style="3" bestFit="1" customWidth="1"/>
    <col min="4359" max="4359" width="1.85546875" style="3" customWidth="1"/>
    <col min="4360" max="4360" width="15.5703125" style="3" customWidth="1"/>
    <col min="4361" max="4361" width="1.85546875" style="3" customWidth="1"/>
    <col min="4362" max="4362" width="14.7109375" style="3" bestFit="1" customWidth="1"/>
    <col min="4363" max="4363" width="1.85546875" style="3" customWidth="1"/>
    <col min="4364" max="4364" width="15.42578125" style="3" bestFit="1" customWidth="1"/>
    <col min="4365" max="4365" width="1.85546875" style="3" customWidth="1"/>
    <col min="4366" max="4366" width="14.42578125" style="3" bestFit="1" customWidth="1"/>
    <col min="4367" max="4367" width="1.85546875" style="3" customWidth="1"/>
    <col min="4368" max="4368" width="14.7109375" style="3" bestFit="1" customWidth="1"/>
    <col min="4369" max="4369" width="1.85546875" style="3" customWidth="1"/>
    <col min="4370" max="4370" width="14.85546875" style="3" customWidth="1"/>
    <col min="4371" max="4371" width="1.85546875" style="3" customWidth="1"/>
    <col min="4372" max="4372" width="16.42578125" style="3" bestFit="1" customWidth="1"/>
    <col min="4373" max="4374" width="16" style="3" bestFit="1" customWidth="1"/>
    <col min="4375" max="4375" width="9.140625" style="3"/>
    <col min="4376" max="4376" width="16" style="3" bestFit="1" customWidth="1"/>
    <col min="4377" max="4610" width="9.140625" style="3"/>
    <col min="4611" max="4612" width="2.5703125" style="3" customWidth="1"/>
    <col min="4613" max="4613" width="40.42578125" style="3" customWidth="1"/>
    <col min="4614" max="4614" width="15.42578125" style="3" bestFit="1" customWidth="1"/>
    <col min="4615" max="4615" width="1.85546875" style="3" customWidth="1"/>
    <col min="4616" max="4616" width="15.5703125" style="3" customWidth="1"/>
    <col min="4617" max="4617" width="1.85546875" style="3" customWidth="1"/>
    <col min="4618" max="4618" width="14.7109375" style="3" bestFit="1" customWidth="1"/>
    <col min="4619" max="4619" width="1.85546875" style="3" customWidth="1"/>
    <col min="4620" max="4620" width="15.42578125" style="3" bestFit="1" customWidth="1"/>
    <col min="4621" max="4621" width="1.85546875" style="3" customWidth="1"/>
    <col min="4622" max="4622" width="14.42578125" style="3" bestFit="1" customWidth="1"/>
    <col min="4623" max="4623" width="1.85546875" style="3" customWidth="1"/>
    <col min="4624" max="4624" width="14.7109375" style="3" bestFit="1" customWidth="1"/>
    <col min="4625" max="4625" width="1.85546875" style="3" customWidth="1"/>
    <col min="4626" max="4626" width="14.85546875" style="3" customWidth="1"/>
    <col min="4627" max="4627" width="1.85546875" style="3" customWidth="1"/>
    <col min="4628" max="4628" width="16.42578125" style="3" bestFit="1" customWidth="1"/>
    <col min="4629" max="4630" width="16" style="3" bestFit="1" customWidth="1"/>
    <col min="4631" max="4631" width="9.140625" style="3"/>
    <col min="4632" max="4632" width="16" style="3" bestFit="1" customWidth="1"/>
    <col min="4633" max="4866" width="9.140625" style="3"/>
    <col min="4867" max="4868" width="2.5703125" style="3" customWidth="1"/>
    <col min="4869" max="4869" width="40.42578125" style="3" customWidth="1"/>
    <col min="4870" max="4870" width="15.42578125" style="3" bestFit="1" customWidth="1"/>
    <col min="4871" max="4871" width="1.85546875" style="3" customWidth="1"/>
    <col min="4872" max="4872" width="15.5703125" style="3" customWidth="1"/>
    <col min="4873" max="4873" width="1.85546875" style="3" customWidth="1"/>
    <col min="4874" max="4874" width="14.7109375" style="3" bestFit="1" customWidth="1"/>
    <col min="4875" max="4875" width="1.85546875" style="3" customWidth="1"/>
    <col min="4876" max="4876" width="15.42578125" style="3" bestFit="1" customWidth="1"/>
    <col min="4877" max="4877" width="1.85546875" style="3" customWidth="1"/>
    <col min="4878" max="4878" width="14.42578125" style="3" bestFit="1" customWidth="1"/>
    <col min="4879" max="4879" width="1.85546875" style="3" customWidth="1"/>
    <col min="4880" max="4880" width="14.7109375" style="3" bestFit="1" customWidth="1"/>
    <col min="4881" max="4881" width="1.85546875" style="3" customWidth="1"/>
    <col min="4882" max="4882" width="14.85546875" style="3" customWidth="1"/>
    <col min="4883" max="4883" width="1.85546875" style="3" customWidth="1"/>
    <col min="4884" max="4884" width="16.42578125" style="3" bestFit="1" customWidth="1"/>
    <col min="4885" max="4886" width="16" style="3" bestFit="1" customWidth="1"/>
    <col min="4887" max="4887" width="9.140625" style="3"/>
    <col min="4888" max="4888" width="16" style="3" bestFit="1" customWidth="1"/>
    <col min="4889" max="5122" width="9.140625" style="3"/>
    <col min="5123" max="5124" width="2.5703125" style="3" customWidth="1"/>
    <col min="5125" max="5125" width="40.42578125" style="3" customWidth="1"/>
    <col min="5126" max="5126" width="15.42578125" style="3" bestFit="1" customWidth="1"/>
    <col min="5127" max="5127" width="1.85546875" style="3" customWidth="1"/>
    <col min="5128" max="5128" width="15.5703125" style="3" customWidth="1"/>
    <col min="5129" max="5129" width="1.85546875" style="3" customWidth="1"/>
    <col min="5130" max="5130" width="14.7109375" style="3" bestFit="1" customWidth="1"/>
    <col min="5131" max="5131" width="1.85546875" style="3" customWidth="1"/>
    <col min="5132" max="5132" width="15.42578125" style="3" bestFit="1" customWidth="1"/>
    <col min="5133" max="5133" width="1.85546875" style="3" customWidth="1"/>
    <col min="5134" max="5134" width="14.42578125" style="3" bestFit="1" customWidth="1"/>
    <col min="5135" max="5135" width="1.85546875" style="3" customWidth="1"/>
    <col min="5136" max="5136" width="14.7109375" style="3" bestFit="1" customWidth="1"/>
    <col min="5137" max="5137" width="1.85546875" style="3" customWidth="1"/>
    <col min="5138" max="5138" width="14.85546875" style="3" customWidth="1"/>
    <col min="5139" max="5139" width="1.85546875" style="3" customWidth="1"/>
    <col min="5140" max="5140" width="16.42578125" style="3" bestFit="1" customWidth="1"/>
    <col min="5141" max="5142" width="16" style="3" bestFit="1" customWidth="1"/>
    <col min="5143" max="5143" width="9.140625" style="3"/>
    <col min="5144" max="5144" width="16" style="3" bestFit="1" customWidth="1"/>
    <col min="5145" max="5378" width="9.140625" style="3"/>
    <col min="5379" max="5380" width="2.5703125" style="3" customWidth="1"/>
    <col min="5381" max="5381" width="40.42578125" style="3" customWidth="1"/>
    <col min="5382" max="5382" width="15.42578125" style="3" bestFit="1" customWidth="1"/>
    <col min="5383" max="5383" width="1.85546875" style="3" customWidth="1"/>
    <col min="5384" max="5384" width="15.5703125" style="3" customWidth="1"/>
    <col min="5385" max="5385" width="1.85546875" style="3" customWidth="1"/>
    <col min="5386" max="5386" width="14.7109375" style="3" bestFit="1" customWidth="1"/>
    <col min="5387" max="5387" width="1.85546875" style="3" customWidth="1"/>
    <col min="5388" max="5388" width="15.42578125" style="3" bestFit="1" customWidth="1"/>
    <col min="5389" max="5389" width="1.85546875" style="3" customWidth="1"/>
    <col min="5390" max="5390" width="14.42578125" style="3" bestFit="1" customWidth="1"/>
    <col min="5391" max="5391" width="1.85546875" style="3" customWidth="1"/>
    <col min="5392" max="5392" width="14.7109375" style="3" bestFit="1" customWidth="1"/>
    <col min="5393" max="5393" width="1.85546875" style="3" customWidth="1"/>
    <col min="5394" max="5394" width="14.85546875" style="3" customWidth="1"/>
    <col min="5395" max="5395" width="1.85546875" style="3" customWidth="1"/>
    <col min="5396" max="5396" width="16.42578125" style="3" bestFit="1" customWidth="1"/>
    <col min="5397" max="5398" width="16" style="3" bestFit="1" customWidth="1"/>
    <col min="5399" max="5399" width="9.140625" style="3"/>
    <col min="5400" max="5400" width="16" style="3" bestFit="1" customWidth="1"/>
    <col min="5401" max="5634" width="9.140625" style="3"/>
    <col min="5635" max="5636" width="2.5703125" style="3" customWidth="1"/>
    <col min="5637" max="5637" width="40.42578125" style="3" customWidth="1"/>
    <col min="5638" max="5638" width="15.42578125" style="3" bestFit="1" customWidth="1"/>
    <col min="5639" max="5639" width="1.85546875" style="3" customWidth="1"/>
    <col min="5640" max="5640" width="15.5703125" style="3" customWidth="1"/>
    <col min="5641" max="5641" width="1.85546875" style="3" customWidth="1"/>
    <col min="5642" max="5642" width="14.7109375" style="3" bestFit="1" customWidth="1"/>
    <col min="5643" max="5643" width="1.85546875" style="3" customWidth="1"/>
    <col min="5644" max="5644" width="15.42578125" style="3" bestFit="1" customWidth="1"/>
    <col min="5645" max="5645" width="1.85546875" style="3" customWidth="1"/>
    <col min="5646" max="5646" width="14.42578125" style="3" bestFit="1" customWidth="1"/>
    <col min="5647" max="5647" width="1.85546875" style="3" customWidth="1"/>
    <col min="5648" max="5648" width="14.7109375" style="3" bestFit="1" customWidth="1"/>
    <col min="5649" max="5649" width="1.85546875" style="3" customWidth="1"/>
    <col min="5650" max="5650" width="14.85546875" style="3" customWidth="1"/>
    <col min="5651" max="5651" width="1.85546875" style="3" customWidth="1"/>
    <col min="5652" max="5652" width="16.42578125" style="3" bestFit="1" customWidth="1"/>
    <col min="5653" max="5654" width="16" style="3" bestFit="1" customWidth="1"/>
    <col min="5655" max="5655" width="9.140625" style="3"/>
    <col min="5656" max="5656" width="16" style="3" bestFit="1" customWidth="1"/>
    <col min="5657" max="5890" width="9.140625" style="3"/>
    <col min="5891" max="5892" width="2.5703125" style="3" customWidth="1"/>
    <col min="5893" max="5893" width="40.42578125" style="3" customWidth="1"/>
    <col min="5894" max="5894" width="15.42578125" style="3" bestFit="1" customWidth="1"/>
    <col min="5895" max="5895" width="1.85546875" style="3" customWidth="1"/>
    <col min="5896" max="5896" width="15.5703125" style="3" customWidth="1"/>
    <col min="5897" max="5897" width="1.85546875" style="3" customWidth="1"/>
    <col min="5898" max="5898" width="14.7109375" style="3" bestFit="1" customWidth="1"/>
    <col min="5899" max="5899" width="1.85546875" style="3" customWidth="1"/>
    <col min="5900" max="5900" width="15.42578125" style="3" bestFit="1" customWidth="1"/>
    <col min="5901" max="5901" width="1.85546875" style="3" customWidth="1"/>
    <col min="5902" max="5902" width="14.42578125" style="3" bestFit="1" customWidth="1"/>
    <col min="5903" max="5903" width="1.85546875" style="3" customWidth="1"/>
    <col min="5904" max="5904" width="14.7109375" style="3" bestFit="1" customWidth="1"/>
    <col min="5905" max="5905" width="1.85546875" style="3" customWidth="1"/>
    <col min="5906" max="5906" width="14.85546875" style="3" customWidth="1"/>
    <col min="5907" max="5907" width="1.85546875" style="3" customWidth="1"/>
    <col min="5908" max="5908" width="16.42578125" style="3" bestFit="1" customWidth="1"/>
    <col min="5909" max="5910" width="16" style="3" bestFit="1" customWidth="1"/>
    <col min="5911" max="5911" width="9.140625" style="3"/>
    <col min="5912" max="5912" width="16" style="3" bestFit="1" customWidth="1"/>
    <col min="5913" max="6146" width="9.140625" style="3"/>
    <col min="6147" max="6148" width="2.5703125" style="3" customWidth="1"/>
    <col min="6149" max="6149" width="40.42578125" style="3" customWidth="1"/>
    <col min="6150" max="6150" width="15.42578125" style="3" bestFit="1" customWidth="1"/>
    <col min="6151" max="6151" width="1.85546875" style="3" customWidth="1"/>
    <col min="6152" max="6152" width="15.5703125" style="3" customWidth="1"/>
    <col min="6153" max="6153" width="1.85546875" style="3" customWidth="1"/>
    <col min="6154" max="6154" width="14.7109375" style="3" bestFit="1" customWidth="1"/>
    <col min="6155" max="6155" width="1.85546875" style="3" customWidth="1"/>
    <col min="6156" max="6156" width="15.42578125" style="3" bestFit="1" customWidth="1"/>
    <col min="6157" max="6157" width="1.85546875" style="3" customWidth="1"/>
    <col min="6158" max="6158" width="14.42578125" style="3" bestFit="1" customWidth="1"/>
    <col min="6159" max="6159" width="1.85546875" style="3" customWidth="1"/>
    <col min="6160" max="6160" width="14.7109375" style="3" bestFit="1" customWidth="1"/>
    <col min="6161" max="6161" width="1.85546875" style="3" customWidth="1"/>
    <col min="6162" max="6162" width="14.85546875" style="3" customWidth="1"/>
    <col min="6163" max="6163" width="1.85546875" style="3" customWidth="1"/>
    <col min="6164" max="6164" width="16.42578125" style="3" bestFit="1" customWidth="1"/>
    <col min="6165" max="6166" width="16" style="3" bestFit="1" customWidth="1"/>
    <col min="6167" max="6167" width="9.140625" style="3"/>
    <col min="6168" max="6168" width="16" style="3" bestFit="1" customWidth="1"/>
    <col min="6169" max="6402" width="9.140625" style="3"/>
    <col min="6403" max="6404" width="2.5703125" style="3" customWidth="1"/>
    <col min="6405" max="6405" width="40.42578125" style="3" customWidth="1"/>
    <col min="6406" max="6406" width="15.42578125" style="3" bestFit="1" customWidth="1"/>
    <col min="6407" max="6407" width="1.85546875" style="3" customWidth="1"/>
    <col min="6408" max="6408" width="15.5703125" style="3" customWidth="1"/>
    <col min="6409" max="6409" width="1.85546875" style="3" customWidth="1"/>
    <col min="6410" max="6410" width="14.7109375" style="3" bestFit="1" customWidth="1"/>
    <col min="6411" max="6411" width="1.85546875" style="3" customWidth="1"/>
    <col min="6412" max="6412" width="15.42578125" style="3" bestFit="1" customWidth="1"/>
    <col min="6413" max="6413" width="1.85546875" style="3" customWidth="1"/>
    <col min="6414" max="6414" width="14.42578125" style="3" bestFit="1" customWidth="1"/>
    <col min="6415" max="6415" width="1.85546875" style="3" customWidth="1"/>
    <col min="6416" max="6416" width="14.7109375" style="3" bestFit="1" customWidth="1"/>
    <col min="6417" max="6417" width="1.85546875" style="3" customWidth="1"/>
    <col min="6418" max="6418" width="14.85546875" style="3" customWidth="1"/>
    <col min="6419" max="6419" width="1.85546875" style="3" customWidth="1"/>
    <col min="6420" max="6420" width="16.42578125" style="3" bestFit="1" customWidth="1"/>
    <col min="6421" max="6422" width="16" style="3" bestFit="1" customWidth="1"/>
    <col min="6423" max="6423" width="9.140625" style="3"/>
    <col min="6424" max="6424" width="16" style="3" bestFit="1" customWidth="1"/>
    <col min="6425" max="6658" width="9.140625" style="3"/>
    <col min="6659" max="6660" width="2.5703125" style="3" customWidth="1"/>
    <col min="6661" max="6661" width="40.42578125" style="3" customWidth="1"/>
    <col min="6662" max="6662" width="15.42578125" style="3" bestFit="1" customWidth="1"/>
    <col min="6663" max="6663" width="1.85546875" style="3" customWidth="1"/>
    <col min="6664" max="6664" width="15.5703125" style="3" customWidth="1"/>
    <col min="6665" max="6665" width="1.85546875" style="3" customWidth="1"/>
    <col min="6666" max="6666" width="14.7109375" style="3" bestFit="1" customWidth="1"/>
    <col min="6667" max="6667" width="1.85546875" style="3" customWidth="1"/>
    <col min="6668" max="6668" width="15.42578125" style="3" bestFit="1" customWidth="1"/>
    <col min="6669" max="6669" width="1.85546875" style="3" customWidth="1"/>
    <col min="6670" max="6670" width="14.42578125" style="3" bestFit="1" customWidth="1"/>
    <col min="6671" max="6671" width="1.85546875" style="3" customWidth="1"/>
    <col min="6672" max="6672" width="14.7109375" style="3" bestFit="1" customWidth="1"/>
    <col min="6673" max="6673" width="1.85546875" style="3" customWidth="1"/>
    <col min="6674" max="6674" width="14.85546875" style="3" customWidth="1"/>
    <col min="6675" max="6675" width="1.85546875" style="3" customWidth="1"/>
    <col min="6676" max="6676" width="16.42578125" style="3" bestFit="1" customWidth="1"/>
    <col min="6677" max="6678" width="16" style="3" bestFit="1" customWidth="1"/>
    <col min="6679" max="6679" width="9.140625" style="3"/>
    <col min="6680" max="6680" width="16" style="3" bestFit="1" customWidth="1"/>
    <col min="6681" max="6914" width="9.140625" style="3"/>
    <col min="6915" max="6916" width="2.5703125" style="3" customWidth="1"/>
    <col min="6917" max="6917" width="40.42578125" style="3" customWidth="1"/>
    <col min="6918" max="6918" width="15.42578125" style="3" bestFit="1" customWidth="1"/>
    <col min="6919" max="6919" width="1.85546875" style="3" customWidth="1"/>
    <col min="6920" max="6920" width="15.5703125" style="3" customWidth="1"/>
    <col min="6921" max="6921" width="1.85546875" style="3" customWidth="1"/>
    <col min="6922" max="6922" width="14.7109375" style="3" bestFit="1" customWidth="1"/>
    <col min="6923" max="6923" width="1.85546875" style="3" customWidth="1"/>
    <col min="6924" max="6924" width="15.42578125" style="3" bestFit="1" customWidth="1"/>
    <col min="6925" max="6925" width="1.85546875" style="3" customWidth="1"/>
    <col min="6926" max="6926" width="14.42578125" style="3" bestFit="1" customWidth="1"/>
    <col min="6927" max="6927" width="1.85546875" style="3" customWidth="1"/>
    <col min="6928" max="6928" width="14.7109375" style="3" bestFit="1" customWidth="1"/>
    <col min="6929" max="6929" width="1.85546875" style="3" customWidth="1"/>
    <col min="6930" max="6930" width="14.85546875" style="3" customWidth="1"/>
    <col min="6931" max="6931" width="1.85546875" style="3" customWidth="1"/>
    <col min="6932" max="6932" width="16.42578125" style="3" bestFit="1" customWidth="1"/>
    <col min="6933" max="6934" width="16" style="3" bestFit="1" customWidth="1"/>
    <col min="6935" max="6935" width="9.140625" style="3"/>
    <col min="6936" max="6936" width="16" style="3" bestFit="1" customWidth="1"/>
    <col min="6937" max="7170" width="9.140625" style="3"/>
    <col min="7171" max="7172" width="2.5703125" style="3" customWidth="1"/>
    <col min="7173" max="7173" width="40.42578125" style="3" customWidth="1"/>
    <col min="7174" max="7174" width="15.42578125" style="3" bestFit="1" customWidth="1"/>
    <col min="7175" max="7175" width="1.85546875" style="3" customWidth="1"/>
    <col min="7176" max="7176" width="15.5703125" style="3" customWidth="1"/>
    <col min="7177" max="7177" width="1.85546875" style="3" customWidth="1"/>
    <col min="7178" max="7178" width="14.7109375" style="3" bestFit="1" customWidth="1"/>
    <col min="7179" max="7179" width="1.85546875" style="3" customWidth="1"/>
    <col min="7180" max="7180" width="15.42578125" style="3" bestFit="1" customWidth="1"/>
    <col min="7181" max="7181" width="1.85546875" style="3" customWidth="1"/>
    <col min="7182" max="7182" width="14.42578125" style="3" bestFit="1" customWidth="1"/>
    <col min="7183" max="7183" width="1.85546875" style="3" customWidth="1"/>
    <col min="7184" max="7184" width="14.7109375" style="3" bestFit="1" customWidth="1"/>
    <col min="7185" max="7185" width="1.85546875" style="3" customWidth="1"/>
    <col min="7186" max="7186" width="14.85546875" style="3" customWidth="1"/>
    <col min="7187" max="7187" width="1.85546875" style="3" customWidth="1"/>
    <col min="7188" max="7188" width="16.42578125" style="3" bestFit="1" customWidth="1"/>
    <col min="7189" max="7190" width="16" style="3" bestFit="1" customWidth="1"/>
    <col min="7191" max="7191" width="9.140625" style="3"/>
    <col min="7192" max="7192" width="16" style="3" bestFit="1" customWidth="1"/>
    <col min="7193" max="7426" width="9.140625" style="3"/>
    <col min="7427" max="7428" width="2.5703125" style="3" customWidth="1"/>
    <col min="7429" max="7429" width="40.42578125" style="3" customWidth="1"/>
    <col min="7430" max="7430" width="15.42578125" style="3" bestFit="1" customWidth="1"/>
    <col min="7431" max="7431" width="1.85546875" style="3" customWidth="1"/>
    <col min="7432" max="7432" width="15.5703125" style="3" customWidth="1"/>
    <col min="7433" max="7433" width="1.85546875" style="3" customWidth="1"/>
    <col min="7434" max="7434" width="14.7109375" style="3" bestFit="1" customWidth="1"/>
    <col min="7435" max="7435" width="1.85546875" style="3" customWidth="1"/>
    <col min="7436" max="7436" width="15.42578125" style="3" bestFit="1" customWidth="1"/>
    <col min="7437" max="7437" width="1.85546875" style="3" customWidth="1"/>
    <col min="7438" max="7438" width="14.42578125" style="3" bestFit="1" customWidth="1"/>
    <col min="7439" max="7439" width="1.85546875" style="3" customWidth="1"/>
    <col min="7440" max="7440" width="14.7109375" style="3" bestFit="1" customWidth="1"/>
    <col min="7441" max="7441" width="1.85546875" style="3" customWidth="1"/>
    <col min="7442" max="7442" width="14.85546875" style="3" customWidth="1"/>
    <col min="7443" max="7443" width="1.85546875" style="3" customWidth="1"/>
    <col min="7444" max="7444" width="16.42578125" style="3" bestFit="1" customWidth="1"/>
    <col min="7445" max="7446" width="16" style="3" bestFit="1" customWidth="1"/>
    <col min="7447" max="7447" width="9.140625" style="3"/>
    <col min="7448" max="7448" width="16" style="3" bestFit="1" customWidth="1"/>
    <col min="7449" max="7682" width="9.140625" style="3"/>
    <col min="7683" max="7684" width="2.5703125" style="3" customWidth="1"/>
    <col min="7685" max="7685" width="40.42578125" style="3" customWidth="1"/>
    <col min="7686" max="7686" width="15.42578125" style="3" bestFit="1" customWidth="1"/>
    <col min="7687" max="7687" width="1.85546875" style="3" customWidth="1"/>
    <col min="7688" max="7688" width="15.5703125" style="3" customWidth="1"/>
    <col min="7689" max="7689" width="1.85546875" style="3" customWidth="1"/>
    <col min="7690" max="7690" width="14.7109375" style="3" bestFit="1" customWidth="1"/>
    <col min="7691" max="7691" width="1.85546875" style="3" customWidth="1"/>
    <col min="7692" max="7692" width="15.42578125" style="3" bestFit="1" customWidth="1"/>
    <col min="7693" max="7693" width="1.85546875" style="3" customWidth="1"/>
    <col min="7694" max="7694" width="14.42578125" style="3" bestFit="1" customWidth="1"/>
    <col min="7695" max="7695" width="1.85546875" style="3" customWidth="1"/>
    <col min="7696" max="7696" width="14.7109375" style="3" bestFit="1" customWidth="1"/>
    <col min="7697" max="7697" width="1.85546875" style="3" customWidth="1"/>
    <col min="7698" max="7698" width="14.85546875" style="3" customWidth="1"/>
    <col min="7699" max="7699" width="1.85546875" style="3" customWidth="1"/>
    <col min="7700" max="7700" width="16.42578125" style="3" bestFit="1" customWidth="1"/>
    <col min="7701" max="7702" width="16" style="3" bestFit="1" customWidth="1"/>
    <col min="7703" max="7703" width="9.140625" style="3"/>
    <col min="7704" max="7704" width="16" style="3" bestFit="1" customWidth="1"/>
    <col min="7705" max="7938" width="9.140625" style="3"/>
    <col min="7939" max="7940" width="2.5703125" style="3" customWidth="1"/>
    <col min="7941" max="7941" width="40.42578125" style="3" customWidth="1"/>
    <col min="7942" max="7942" width="15.42578125" style="3" bestFit="1" customWidth="1"/>
    <col min="7943" max="7943" width="1.85546875" style="3" customWidth="1"/>
    <col min="7944" max="7944" width="15.5703125" style="3" customWidth="1"/>
    <col min="7945" max="7945" width="1.85546875" style="3" customWidth="1"/>
    <col min="7946" max="7946" width="14.7109375" style="3" bestFit="1" customWidth="1"/>
    <col min="7947" max="7947" width="1.85546875" style="3" customWidth="1"/>
    <col min="7948" max="7948" width="15.42578125" style="3" bestFit="1" customWidth="1"/>
    <col min="7949" max="7949" width="1.85546875" style="3" customWidth="1"/>
    <col min="7950" max="7950" width="14.42578125" style="3" bestFit="1" customWidth="1"/>
    <col min="7951" max="7951" width="1.85546875" style="3" customWidth="1"/>
    <col min="7952" max="7952" width="14.7109375" style="3" bestFit="1" customWidth="1"/>
    <col min="7953" max="7953" width="1.85546875" style="3" customWidth="1"/>
    <col min="7954" max="7954" width="14.85546875" style="3" customWidth="1"/>
    <col min="7955" max="7955" width="1.85546875" style="3" customWidth="1"/>
    <col min="7956" max="7956" width="16.42578125" style="3" bestFit="1" customWidth="1"/>
    <col min="7957" max="7958" width="16" style="3" bestFit="1" customWidth="1"/>
    <col min="7959" max="7959" width="9.140625" style="3"/>
    <col min="7960" max="7960" width="16" style="3" bestFit="1" customWidth="1"/>
    <col min="7961" max="8194" width="9.140625" style="3"/>
    <col min="8195" max="8196" width="2.5703125" style="3" customWidth="1"/>
    <col min="8197" max="8197" width="40.42578125" style="3" customWidth="1"/>
    <col min="8198" max="8198" width="15.42578125" style="3" bestFit="1" customWidth="1"/>
    <col min="8199" max="8199" width="1.85546875" style="3" customWidth="1"/>
    <col min="8200" max="8200" width="15.5703125" style="3" customWidth="1"/>
    <col min="8201" max="8201" width="1.85546875" style="3" customWidth="1"/>
    <col min="8202" max="8202" width="14.7109375" style="3" bestFit="1" customWidth="1"/>
    <col min="8203" max="8203" width="1.85546875" style="3" customWidth="1"/>
    <col min="8204" max="8204" width="15.42578125" style="3" bestFit="1" customWidth="1"/>
    <col min="8205" max="8205" width="1.85546875" style="3" customWidth="1"/>
    <col min="8206" max="8206" width="14.42578125" style="3" bestFit="1" customWidth="1"/>
    <col min="8207" max="8207" width="1.85546875" style="3" customWidth="1"/>
    <col min="8208" max="8208" width="14.7109375" style="3" bestFit="1" customWidth="1"/>
    <col min="8209" max="8209" width="1.85546875" style="3" customWidth="1"/>
    <col min="8210" max="8210" width="14.85546875" style="3" customWidth="1"/>
    <col min="8211" max="8211" width="1.85546875" style="3" customWidth="1"/>
    <col min="8212" max="8212" width="16.42578125" style="3" bestFit="1" customWidth="1"/>
    <col min="8213" max="8214" width="16" style="3" bestFit="1" customWidth="1"/>
    <col min="8215" max="8215" width="9.140625" style="3"/>
    <col min="8216" max="8216" width="16" style="3" bestFit="1" customWidth="1"/>
    <col min="8217" max="8450" width="9.140625" style="3"/>
    <col min="8451" max="8452" width="2.5703125" style="3" customWidth="1"/>
    <col min="8453" max="8453" width="40.42578125" style="3" customWidth="1"/>
    <col min="8454" max="8454" width="15.42578125" style="3" bestFit="1" customWidth="1"/>
    <col min="8455" max="8455" width="1.85546875" style="3" customWidth="1"/>
    <col min="8456" max="8456" width="15.5703125" style="3" customWidth="1"/>
    <col min="8457" max="8457" width="1.85546875" style="3" customWidth="1"/>
    <col min="8458" max="8458" width="14.7109375" style="3" bestFit="1" customWidth="1"/>
    <col min="8459" max="8459" width="1.85546875" style="3" customWidth="1"/>
    <col min="8460" max="8460" width="15.42578125" style="3" bestFit="1" customWidth="1"/>
    <col min="8461" max="8461" width="1.85546875" style="3" customWidth="1"/>
    <col min="8462" max="8462" width="14.42578125" style="3" bestFit="1" customWidth="1"/>
    <col min="8463" max="8463" width="1.85546875" style="3" customWidth="1"/>
    <col min="8464" max="8464" width="14.7109375" style="3" bestFit="1" customWidth="1"/>
    <col min="8465" max="8465" width="1.85546875" style="3" customWidth="1"/>
    <col min="8466" max="8466" width="14.85546875" style="3" customWidth="1"/>
    <col min="8467" max="8467" width="1.85546875" style="3" customWidth="1"/>
    <col min="8468" max="8468" width="16.42578125" style="3" bestFit="1" customWidth="1"/>
    <col min="8469" max="8470" width="16" style="3" bestFit="1" customWidth="1"/>
    <col min="8471" max="8471" width="9.140625" style="3"/>
    <col min="8472" max="8472" width="16" style="3" bestFit="1" customWidth="1"/>
    <col min="8473" max="8706" width="9.140625" style="3"/>
    <col min="8707" max="8708" width="2.5703125" style="3" customWidth="1"/>
    <col min="8709" max="8709" width="40.42578125" style="3" customWidth="1"/>
    <col min="8710" max="8710" width="15.42578125" style="3" bestFit="1" customWidth="1"/>
    <col min="8711" max="8711" width="1.85546875" style="3" customWidth="1"/>
    <col min="8712" max="8712" width="15.5703125" style="3" customWidth="1"/>
    <col min="8713" max="8713" width="1.85546875" style="3" customWidth="1"/>
    <col min="8714" max="8714" width="14.7109375" style="3" bestFit="1" customWidth="1"/>
    <col min="8715" max="8715" width="1.85546875" style="3" customWidth="1"/>
    <col min="8716" max="8716" width="15.42578125" style="3" bestFit="1" customWidth="1"/>
    <col min="8717" max="8717" width="1.85546875" style="3" customWidth="1"/>
    <col min="8718" max="8718" width="14.42578125" style="3" bestFit="1" customWidth="1"/>
    <col min="8719" max="8719" width="1.85546875" style="3" customWidth="1"/>
    <col min="8720" max="8720" width="14.7109375" style="3" bestFit="1" customWidth="1"/>
    <col min="8721" max="8721" width="1.85546875" style="3" customWidth="1"/>
    <col min="8722" max="8722" width="14.85546875" style="3" customWidth="1"/>
    <col min="8723" max="8723" width="1.85546875" style="3" customWidth="1"/>
    <col min="8724" max="8724" width="16.42578125" style="3" bestFit="1" customWidth="1"/>
    <col min="8725" max="8726" width="16" style="3" bestFit="1" customWidth="1"/>
    <col min="8727" max="8727" width="9.140625" style="3"/>
    <col min="8728" max="8728" width="16" style="3" bestFit="1" customWidth="1"/>
    <col min="8729" max="8962" width="9.140625" style="3"/>
    <col min="8963" max="8964" width="2.5703125" style="3" customWidth="1"/>
    <col min="8965" max="8965" width="40.42578125" style="3" customWidth="1"/>
    <col min="8966" max="8966" width="15.42578125" style="3" bestFit="1" customWidth="1"/>
    <col min="8967" max="8967" width="1.85546875" style="3" customWidth="1"/>
    <col min="8968" max="8968" width="15.5703125" style="3" customWidth="1"/>
    <col min="8969" max="8969" width="1.85546875" style="3" customWidth="1"/>
    <col min="8970" max="8970" width="14.7109375" style="3" bestFit="1" customWidth="1"/>
    <col min="8971" max="8971" width="1.85546875" style="3" customWidth="1"/>
    <col min="8972" max="8972" width="15.42578125" style="3" bestFit="1" customWidth="1"/>
    <col min="8973" max="8973" width="1.85546875" style="3" customWidth="1"/>
    <col min="8974" max="8974" width="14.42578125" style="3" bestFit="1" customWidth="1"/>
    <col min="8975" max="8975" width="1.85546875" style="3" customWidth="1"/>
    <col min="8976" max="8976" width="14.7109375" style="3" bestFit="1" customWidth="1"/>
    <col min="8977" max="8977" width="1.85546875" style="3" customWidth="1"/>
    <col min="8978" max="8978" width="14.85546875" style="3" customWidth="1"/>
    <col min="8979" max="8979" width="1.85546875" style="3" customWidth="1"/>
    <col min="8980" max="8980" width="16.42578125" style="3" bestFit="1" customWidth="1"/>
    <col min="8981" max="8982" width="16" style="3" bestFit="1" customWidth="1"/>
    <col min="8983" max="8983" width="9.140625" style="3"/>
    <col min="8984" max="8984" width="16" style="3" bestFit="1" customWidth="1"/>
    <col min="8985" max="9218" width="9.140625" style="3"/>
    <col min="9219" max="9220" width="2.5703125" style="3" customWidth="1"/>
    <col min="9221" max="9221" width="40.42578125" style="3" customWidth="1"/>
    <col min="9222" max="9222" width="15.42578125" style="3" bestFit="1" customWidth="1"/>
    <col min="9223" max="9223" width="1.85546875" style="3" customWidth="1"/>
    <col min="9224" max="9224" width="15.5703125" style="3" customWidth="1"/>
    <col min="9225" max="9225" width="1.85546875" style="3" customWidth="1"/>
    <col min="9226" max="9226" width="14.7109375" style="3" bestFit="1" customWidth="1"/>
    <col min="9227" max="9227" width="1.85546875" style="3" customWidth="1"/>
    <col min="9228" max="9228" width="15.42578125" style="3" bestFit="1" customWidth="1"/>
    <col min="9229" max="9229" width="1.85546875" style="3" customWidth="1"/>
    <col min="9230" max="9230" width="14.42578125" style="3" bestFit="1" customWidth="1"/>
    <col min="9231" max="9231" width="1.85546875" style="3" customWidth="1"/>
    <col min="9232" max="9232" width="14.7109375" style="3" bestFit="1" customWidth="1"/>
    <col min="9233" max="9233" width="1.85546875" style="3" customWidth="1"/>
    <col min="9234" max="9234" width="14.85546875" style="3" customWidth="1"/>
    <col min="9235" max="9235" width="1.85546875" style="3" customWidth="1"/>
    <col min="9236" max="9236" width="16.42578125" style="3" bestFit="1" customWidth="1"/>
    <col min="9237" max="9238" width="16" style="3" bestFit="1" customWidth="1"/>
    <col min="9239" max="9239" width="9.140625" style="3"/>
    <col min="9240" max="9240" width="16" style="3" bestFit="1" customWidth="1"/>
    <col min="9241" max="9474" width="9.140625" style="3"/>
    <col min="9475" max="9476" width="2.5703125" style="3" customWidth="1"/>
    <col min="9477" max="9477" width="40.42578125" style="3" customWidth="1"/>
    <col min="9478" max="9478" width="15.42578125" style="3" bestFit="1" customWidth="1"/>
    <col min="9479" max="9479" width="1.85546875" style="3" customWidth="1"/>
    <col min="9480" max="9480" width="15.5703125" style="3" customWidth="1"/>
    <col min="9481" max="9481" width="1.85546875" style="3" customWidth="1"/>
    <col min="9482" max="9482" width="14.7109375" style="3" bestFit="1" customWidth="1"/>
    <col min="9483" max="9483" width="1.85546875" style="3" customWidth="1"/>
    <col min="9484" max="9484" width="15.42578125" style="3" bestFit="1" customWidth="1"/>
    <col min="9485" max="9485" width="1.85546875" style="3" customWidth="1"/>
    <col min="9486" max="9486" width="14.42578125" style="3" bestFit="1" customWidth="1"/>
    <col min="9487" max="9487" width="1.85546875" style="3" customWidth="1"/>
    <col min="9488" max="9488" width="14.7109375" style="3" bestFit="1" customWidth="1"/>
    <col min="9489" max="9489" width="1.85546875" style="3" customWidth="1"/>
    <col min="9490" max="9490" width="14.85546875" style="3" customWidth="1"/>
    <col min="9491" max="9491" width="1.85546875" style="3" customWidth="1"/>
    <col min="9492" max="9492" width="16.42578125" style="3" bestFit="1" customWidth="1"/>
    <col min="9493" max="9494" width="16" style="3" bestFit="1" customWidth="1"/>
    <col min="9495" max="9495" width="9.140625" style="3"/>
    <col min="9496" max="9496" width="16" style="3" bestFit="1" customWidth="1"/>
    <col min="9497" max="9730" width="9.140625" style="3"/>
    <col min="9731" max="9732" width="2.5703125" style="3" customWidth="1"/>
    <col min="9733" max="9733" width="40.42578125" style="3" customWidth="1"/>
    <col min="9734" max="9734" width="15.42578125" style="3" bestFit="1" customWidth="1"/>
    <col min="9735" max="9735" width="1.85546875" style="3" customWidth="1"/>
    <col min="9736" max="9736" width="15.5703125" style="3" customWidth="1"/>
    <col min="9737" max="9737" width="1.85546875" style="3" customWidth="1"/>
    <col min="9738" max="9738" width="14.7109375" style="3" bestFit="1" customWidth="1"/>
    <col min="9739" max="9739" width="1.85546875" style="3" customWidth="1"/>
    <col min="9740" max="9740" width="15.42578125" style="3" bestFit="1" customWidth="1"/>
    <col min="9741" max="9741" width="1.85546875" style="3" customWidth="1"/>
    <col min="9742" max="9742" width="14.42578125" style="3" bestFit="1" customWidth="1"/>
    <col min="9743" max="9743" width="1.85546875" style="3" customWidth="1"/>
    <col min="9744" max="9744" width="14.7109375" style="3" bestFit="1" customWidth="1"/>
    <col min="9745" max="9745" width="1.85546875" style="3" customWidth="1"/>
    <col min="9746" max="9746" width="14.85546875" style="3" customWidth="1"/>
    <col min="9747" max="9747" width="1.85546875" style="3" customWidth="1"/>
    <col min="9748" max="9748" width="16.42578125" style="3" bestFit="1" customWidth="1"/>
    <col min="9749" max="9750" width="16" style="3" bestFit="1" customWidth="1"/>
    <col min="9751" max="9751" width="9.140625" style="3"/>
    <col min="9752" max="9752" width="16" style="3" bestFit="1" customWidth="1"/>
    <col min="9753" max="9986" width="9.140625" style="3"/>
    <col min="9987" max="9988" width="2.5703125" style="3" customWidth="1"/>
    <col min="9989" max="9989" width="40.42578125" style="3" customWidth="1"/>
    <col min="9990" max="9990" width="15.42578125" style="3" bestFit="1" customWidth="1"/>
    <col min="9991" max="9991" width="1.85546875" style="3" customWidth="1"/>
    <col min="9992" max="9992" width="15.5703125" style="3" customWidth="1"/>
    <col min="9993" max="9993" width="1.85546875" style="3" customWidth="1"/>
    <col min="9994" max="9994" width="14.7109375" style="3" bestFit="1" customWidth="1"/>
    <col min="9995" max="9995" width="1.85546875" style="3" customWidth="1"/>
    <col min="9996" max="9996" width="15.42578125" style="3" bestFit="1" customWidth="1"/>
    <col min="9997" max="9997" width="1.85546875" style="3" customWidth="1"/>
    <col min="9998" max="9998" width="14.42578125" style="3" bestFit="1" customWidth="1"/>
    <col min="9999" max="9999" width="1.85546875" style="3" customWidth="1"/>
    <col min="10000" max="10000" width="14.7109375" style="3" bestFit="1" customWidth="1"/>
    <col min="10001" max="10001" width="1.85546875" style="3" customWidth="1"/>
    <col min="10002" max="10002" width="14.85546875" style="3" customWidth="1"/>
    <col min="10003" max="10003" width="1.85546875" style="3" customWidth="1"/>
    <col min="10004" max="10004" width="16.42578125" style="3" bestFit="1" customWidth="1"/>
    <col min="10005" max="10006" width="16" style="3" bestFit="1" customWidth="1"/>
    <col min="10007" max="10007" width="9.140625" style="3"/>
    <col min="10008" max="10008" width="16" style="3" bestFit="1" customWidth="1"/>
    <col min="10009" max="10242" width="9.140625" style="3"/>
    <col min="10243" max="10244" width="2.5703125" style="3" customWidth="1"/>
    <col min="10245" max="10245" width="40.42578125" style="3" customWidth="1"/>
    <col min="10246" max="10246" width="15.42578125" style="3" bestFit="1" customWidth="1"/>
    <col min="10247" max="10247" width="1.85546875" style="3" customWidth="1"/>
    <col min="10248" max="10248" width="15.5703125" style="3" customWidth="1"/>
    <col min="10249" max="10249" width="1.85546875" style="3" customWidth="1"/>
    <col min="10250" max="10250" width="14.7109375" style="3" bestFit="1" customWidth="1"/>
    <col min="10251" max="10251" width="1.85546875" style="3" customWidth="1"/>
    <col min="10252" max="10252" width="15.42578125" style="3" bestFit="1" customWidth="1"/>
    <col min="10253" max="10253" width="1.85546875" style="3" customWidth="1"/>
    <col min="10254" max="10254" width="14.42578125" style="3" bestFit="1" customWidth="1"/>
    <col min="10255" max="10255" width="1.85546875" style="3" customWidth="1"/>
    <col min="10256" max="10256" width="14.7109375" style="3" bestFit="1" customWidth="1"/>
    <col min="10257" max="10257" width="1.85546875" style="3" customWidth="1"/>
    <col min="10258" max="10258" width="14.85546875" style="3" customWidth="1"/>
    <col min="10259" max="10259" width="1.85546875" style="3" customWidth="1"/>
    <col min="10260" max="10260" width="16.42578125" style="3" bestFit="1" customWidth="1"/>
    <col min="10261" max="10262" width="16" style="3" bestFit="1" customWidth="1"/>
    <col min="10263" max="10263" width="9.140625" style="3"/>
    <col min="10264" max="10264" width="16" style="3" bestFit="1" customWidth="1"/>
    <col min="10265" max="10498" width="9.140625" style="3"/>
    <col min="10499" max="10500" width="2.5703125" style="3" customWidth="1"/>
    <col min="10501" max="10501" width="40.42578125" style="3" customWidth="1"/>
    <col min="10502" max="10502" width="15.42578125" style="3" bestFit="1" customWidth="1"/>
    <col min="10503" max="10503" width="1.85546875" style="3" customWidth="1"/>
    <col min="10504" max="10504" width="15.5703125" style="3" customWidth="1"/>
    <col min="10505" max="10505" width="1.85546875" style="3" customWidth="1"/>
    <col min="10506" max="10506" width="14.7109375" style="3" bestFit="1" customWidth="1"/>
    <col min="10507" max="10507" width="1.85546875" style="3" customWidth="1"/>
    <col min="10508" max="10508" width="15.42578125" style="3" bestFit="1" customWidth="1"/>
    <col min="10509" max="10509" width="1.85546875" style="3" customWidth="1"/>
    <col min="10510" max="10510" width="14.42578125" style="3" bestFit="1" customWidth="1"/>
    <col min="10511" max="10511" width="1.85546875" style="3" customWidth="1"/>
    <col min="10512" max="10512" width="14.7109375" style="3" bestFit="1" customWidth="1"/>
    <col min="10513" max="10513" width="1.85546875" style="3" customWidth="1"/>
    <col min="10514" max="10514" width="14.85546875" style="3" customWidth="1"/>
    <col min="10515" max="10515" width="1.85546875" style="3" customWidth="1"/>
    <col min="10516" max="10516" width="16.42578125" style="3" bestFit="1" customWidth="1"/>
    <col min="10517" max="10518" width="16" style="3" bestFit="1" customWidth="1"/>
    <col min="10519" max="10519" width="9.140625" style="3"/>
    <col min="10520" max="10520" width="16" style="3" bestFit="1" customWidth="1"/>
    <col min="10521" max="10754" width="9.140625" style="3"/>
    <col min="10755" max="10756" width="2.5703125" style="3" customWidth="1"/>
    <col min="10757" max="10757" width="40.42578125" style="3" customWidth="1"/>
    <col min="10758" max="10758" width="15.42578125" style="3" bestFit="1" customWidth="1"/>
    <col min="10759" max="10759" width="1.85546875" style="3" customWidth="1"/>
    <col min="10760" max="10760" width="15.5703125" style="3" customWidth="1"/>
    <col min="10761" max="10761" width="1.85546875" style="3" customWidth="1"/>
    <col min="10762" max="10762" width="14.7109375" style="3" bestFit="1" customWidth="1"/>
    <col min="10763" max="10763" width="1.85546875" style="3" customWidth="1"/>
    <col min="10764" max="10764" width="15.42578125" style="3" bestFit="1" customWidth="1"/>
    <col min="10765" max="10765" width="1.85546875" style="3" customWidth="1"/>
    <col min="10766" max="10766" width="14.42578125" style="3" bestFit="1" customWidth="1"/>
    <col min="10767" max="10767" width="1.85546875" style="3" customWidth="1"/>
    <col min="10768" max="10768" width="14.7109375" style="3" bestFit="1" customWidth="1"/>
    <col min="10769" max="10769" width="1.85546875" style="3" customWidth="1"/>
    <col min="10770" max="10770" width="14.85546875" style="3" customWidth="1"/>
    <col min="10771" max="10771" width="1.85546875" style="3" customWidth="1"/>
    <col min="10772" max="10772" width="16.42578125" style="3" bestFit="1" customWidth="1"/>
    <col min="10773" max="10774" width="16" style="3" bestFit="1" customWidth="1"/>
    <col min="10775" max="10775" width="9.140625" style="3"/>
    <col min="10776" max="10776" width="16" style="3" bestFit="1" customWidth="1"/>
    <col min="10777" max="11010" width="9.140625" style="3"/>
    <col min="11011" max="11012" width="2.5703125" style="3" customWidth="1"/>
    <col min="11013" max="11013" width="40.42578125" style="3" customWidth="1"/>
    <col min="11014" max="11014" width="15.42578125" style="3" bestFit="1" customWidth="1"/>
    <col min="11015" max="11015" width="1.85546875" style="3" customWidth="1"/>
    <col min="11016" max="11016" width="15.5703125" style="3" customWidth="1"/>
    <col min="11017" max="11017" width="1.85546875" style="3" customWidth="1"/>
    <col min="11018" max="11018" width="14.7109375" style="3" bestFit="1" customWidth="1"/>
    <col min="11019" max="11019" width="1.85546875" style="3" customWidth="1"/>
    <col min="11020" max="11020" width="15.42578125" style="3" bestFit="1" customWidth="1"/>
    <col min="11021" max="11021" width="1.85546875" style="3" customWidth="1"/>
    <col min="11022" max="11022" width="14.42578125" style="3" bestFit="1" customWidth="1"/>
    <col min="11023" max="11023" width="1.85546875" style="3" customWidth="1"/>
    <col min="11024" max="11024" width="14.7109375" style="3" bestFit="1" customWidth="1"/>
    <col min="11025" max="11025" width="1.85546875" style="3" customWidth="1"/>
    <col min="11026" max="11026" width="14.85546875" style="3" customWidth="1"/>
    <col min="11027" max="11027" width="1.85546875" style="3" customWidth="1"/>
    <col min="11028" max="11028" width="16.42578125" style="3" bestFit="1" customWidth="1"/>
    <col min="11029" max="11030" width="16" style="3" bestFit="1" customWidth="1"/>
    <col min="11031" max="11031" width="9.140625" style="3"/>
    <col min="11032" max="11032" width="16" style="3" bestFit="1" customWidth="1"/>
    <col min="11033" max="11266" width="9.140625" style="3"/>
    <col min="11267" max="11268" width="2.5703125" style="3" customWidth="1"/>
    <col min="11269" max="11269" width="40.42578125" style="3" customWidth="1"/>
    <col min="11270" max="11270" width="15.42578125" style="3" bestFit="1" customWidth="1"/>
    <col min="11271" max="11271" width="1.85546875" style="3" customWidth="1"/>
    <col min="11272" max="11272" width="15.5703125" style="3" customWidth="1"/>
    <col min="11273" max="11273" width="1.85546875" style="3" customWidth="1"/>
    <col min="11274" max="11274" width="14.7109375" style="3" bestFit="1" customWidth="1"/>
    <col min="11275" max="11275" width="1.85546875" style="3" customWidth="1"/>
    <col min="11276" max="11276" width="15.42578125" style="3" bestFit="1" customWidth="1"/>
    <col min="11277" max="11277" width="1.85546875" style="3" customWidth="1"/>
    <col min="11278" max="11278" width="14.42578125" style="3" bestFit="1" customWidth="1"/>
    <col min="11279" max="11279" width="1.85546875" style="3" customWidth="1"/>
    <col min="11280" max="11280" width="14.7109375" style="3" bestFit="1" customWidth="1"/>
    <col min="11281" max="11281" width="1.85546875" style="3" customWidth="1"/>
    <col min="11282" max="11282" width="14.85546875" style="3" customWidth="1"/>
    <col min="11283" max="11283" width="1.85546875" style="3" customWidth="1"/>
    <col min="11284" max="11284" width="16.42578125" style="3" bestFit="1" customWidth="1"/>
    <col min="11285" max="11286" width="16" style="3" bestFit="1" customWidth="1"/>
    <col min="11287" max="11287" width="9.140625" style="3"/>
    <col min="11288" max="11288" width="16" style="3" bestFit="1" customWidth="1"/>
    <col min="11289" max="11522" width="9.140625" style="3"/>
    <col min="11523" max="11524" width="2.5703125" style="3" customWidth="1"/>
    <col min="11525" max="11525" width="40.42578125" style="3" customWidth="1"/>
    <col min="11526" max="11526" width="15.42578125" style="3" bestFit="1" customWidth="1"/>
    <col min="11527" max="11527" width="1.85546875" style="3" customWidth="1"/>
    <col min="11528" max="11528" width="15.5703125" style="3" customWidth="1"/>
    <col min="11529" max="11529" width="1.85546875" style="3" customWidth="1"/>
    <col min="11530" max="11530" width="14.7109375" style="3" bestFit="1" customWidth="1"/>
    <col min="11531" max="11531" width="1.85546875" style="3" customWidth="1"/>
    <col min="11532" max="11532" width="15.42578125" style="3" bestFit="1" customWidth="1"/>
    <col min="11533" max="11533" width="1.85546875" style="3" customWidth="1"/>
    <col min="11534" max="11534" width="14.42578125" style="3" bestFit="1" customWidth="1"/>
    <col min="11535" max="11535" width="1.85546875" style="3" customWidth="1"/>
    <col min="11536" max="11536" width="14.7109375" style="3" bestFit="1" customWidth="1"/>
    <col min="11537" max="11537" width="1.85546875" style="3" customWidth="1"/>
    <col min="11538" max="11538" width="14.85546875" style="3" customWidth="1"/>
    <col min="11539" max="11539" width="1.85546875" style="3" customWidth="1"/>
    <col min="11540" max="11540" width="16.42578125" style="3" bestFit="1" customWidth="1"/>
    <col min="11541" max="11542" width="16" style="3" bestFit="1" customWidth="1"/>
    <col min="11543" max="11543" width="9.140625" style="3"/>
    <col min="11544" max="11544" width="16" style="3" bestFit="1" customWidth="1"/>
    <col min="11545" max="11778" width="9.140625" style="3"/>
    <col min="11779" max="11780" width="2.5703125" style="3" customWidth="1"/>
    <col min="11781" max="11781" width="40.42578125" style="3" customWidth="1"/>
    <col min="11782" max="11782" width="15.42578125" style="3" bestFit="1" customWidth="1"/>
    <col min="11783" max="11783" width="1.85546875" style="3" customWidth="1"/>
    <col min="11784" max="11784" width="15.5703125" style="3" customWidth="1"/>
    <col min="11785" max="11785" width="1.85546875" style="3" customWidth="1"/>
    <col min="11786" max="11786" width="14.7109375" style="3" bestFit="1" customWidth="1"/>
    <col min="11787" max="11787" width="1.85546875" style="3" customWidth="1"/>
    <col min="11788" max="11788" width="15.42578125" style="3" bestFit="1" customWidth="1"/>
    <col min="11789" max="11789" width="1.85546875" style="3" customWidth="1"/>
    <col min="11790" max="11790" width="14.42578125" style="3" bestFit="1" customWidth="1"/>
    <col min="11791" max="11791" width="1.85546875" style="3" customWidth="1"/>
    <col min="11792" max="11792" width="14.7109375" style="3" bestFit="1" customWidth="1"/>
    <col min="11793" max="11793" width="1.85546875" style="3" customWidth="1"/>
    <col min="11794" max="11794" width="14.85546875" style="3" customWidth="1"/>
    <col min="11795" max="11795" width="1.85546875" style="3" customWidth="1"/>
    <col min="11796" max="11796" width="16.42578125" style="3" bestFit="1" customWidth="1"/>
    <col min="11797" max="11798" width="16" style="3" bestFit="1" customWidth="1"/>
    <col min="11799" max="11799" width="9.140625" style="3"/>
    <col min="11800" max="11800" width="16" style="3" bestFit="1" customWidth="1"/>
    <col min="11801" max="12034" width="9.140625" style="3"/>
    <col min="12035" max="12036" width="2.5703125" style="3" customWidth="1"/>
    <col min="12037" max="12037" width="40.42578125" style="3" customWidth="1"/>
    <col min="12038" max="12038" width="15.42578125" style="3" bestFit="1" customWidth="1"/>
    <col min="12039" max="12039" width="1.85546875" style="3" customWidth="1"/>
    <col min="12040" max="12040" width="15.5703125" style="3" customWidth="1"/>
    <col min="12041" max="12041" width="1.85546875" style="3" customWidth="1"/>
    <col min="12042" max="12042" width="14.7109375" style="3" bestFit="1" customWidth="1"/>
    <col min="12043" max="12043" width="1.85546875" style="3" customWidth="1"/>
    <col min="12044" max="12044" width="15.42578125" style="3" bestFit="1" customWidth="1"/>
    <col min="12045" max="12045" width="1.85546875" style="3" customWidth="1"/>
    <col min="12046" max="12046" width="14.42578125" style="3" bestFit="1" customWidth="1"/>
    <col min="12047" max="12047" width="1.85546875" style="3" customWidth="1"/>
    <col min="12048" max="12048" width="14.7109375" style="3" bestFit="1" customWidth="1"/>
    <col min="12049" max="12049" width="1.85546875" style="3" customWidth="1"/>
    <col min="12050" max="12050" width="14.85546875" style="3" customWidth="1"/>
    <col min="12051" max="12051" width="1.85546875" style="3" customWidth="1"/>
    <col min="12052" max="12052" width="16.42578125" style="3" bestFit="1" customWidth="1"/>
    <col min="12053" max="12054" width="16" style="3" bestFit="1" customWidth="1"/>
    <col min="12055" max="12055" width="9.140625" style="3"/>
    <col min="12056" max="12056" width="16" style="3" bestFit="1" customWidth="1"/>
    <col min="12057" max="12290" width="9.140625" style="3"/>
    <col min="12291" max="12292" width="2.5703125" style="3" customWidth="1"/>
    <col min="12293" max="12293" width="40.42578125" style="3" customWidth="1"/>
    <col min="12294" max="12294" width="15.42578125" style="3" bestFit="1" customWidth="1"/>
    <col min="12295" max="12295" width="1.85546875" style="3" customWidth="1"/>
    <col min="12296" max="12296" width="15.5703125" style="3" customWidth="1"/>
    <col min="12297" max="12297" width="1.85546875" style="3" customWidth="1"/>
    <col min="12298" max="12298" width="14.7109375" style="3" bestFit="1" customWidth="1"/>
    <col min="12299" max="12299" width="1.85546875" style="3" customWidth="1"/>
    <col min="12300" max="12300" width="15.42578125" style="3" bestFit="1" customWidth="1"/>
    <col min="12301" max="12301" width="1.85546875" style="3" customWidth="1"/>
    <col min="12302" max="12302" width="14.42578125" style="3" bestFit="1" customWidth="1"/>
    <col min="12303" max="12303" width="1.85546875" style="3" customWidth="1"/>
    <col min="12304" max="12304" width="14.7109375" style="3" bestFit="1" customWidth="1"/>
    <col min="12305" max="12305" width="1.85546875" style="3" customWidth="1"/>
    <col min="12306" max="12306" width="14.85546875" style="3" customWidth="1"/>
    <col min="12307" max="12307" width="1.85546875" style="3" customWidth="1"/>
    <col min="12308" max="12308" width="16.42578125" style="3" bestFit="1" customWidth="1"/>
    <col min="12309" max="12310" width="16" style="3" bestFit="1" customWidth="1"/>
    <col min="12311" max="12311" width="9.140625" style="3"/>
    <col min="12312" max="12312" width="16" style="3" bestFit="1" customWidth="1"/>
    <col min="12313" max="12546" width="9.140625" style="3"/>
    <col min="12547" max="12548" width="2.5703125" style="3" customWidth="1"/>
    <col min="12549" max="12549" width="40.42578125" style="3" customWidth="1"/>
    <col min="12550" max="12550" width="15.42578125" style="3" bestFit="1" customWidth="1"/>
    <col min="12551" max="12551" width="1.85546875" style="3" customWidth="1"/>
    <col min="12552" max="12552" width="15.5703125" style="3" customWidth="1"/>
    <col min="12553" max="12553" width="1.85546875" style="3" customWidth="1"/>
    <col min="12554" max="12554" width="14.7109375" style="3" bestFit="1" customWidth="1"/>
    <col min="12555" max="12555" width="1.85546875" style="3" customWidth="1"/>
    <col min="12556" max="12556" width="15.42578125" style="3" bestFit="1" customWidth="1"/>
    <col min="12557" max="12557" width="1.85546875" style="3" customWidth="1"/>
    <col min="12558" max="12558" width="14.42578125" style="3" bestFit="1" customWidth="1"/>
    <col min="12559" max="12559" width="1.85546875" style="3" customWidth="1"/>
    <col min="12560" max="12560" width="14.7109375" style="3" bestFit="1" customWidth="1"/>
    <col min="12561" max="12561" width="1.85546875" style="3" customWidth="1"/>
    <col min="12562" max="12562" width="14.85546875" style="3" customWidth="1"/>
    <col min="12563" max="12563" width="1.85546875" style="3" customWidth="1"/>
    <col min="12564" max="12564" width="16.42578125" style="3" bestFit="1" customWidth="1"/>
    <col min="12565" max="12566" width="16" style="3" bestFit="1" customWidth="1"/>
    <col min="12567" max="12567" width="9.140625" style="3"/>
    <col min="12568" max="12568" width="16" style="3" bestFit="1" customWidth="1"/>
    <col min="12569" max="12802" width="9.140625" style="3"/>
    <col min="12803" max="12804" width="2.5703125" style="3" customWidth="1"/>
    <col min="12805" max="12805" width="40.42578125" style="3" customWidth="1"/>
    <col min="12806" max="12806" width="15.42578125" style="3" bestFit="1" customWidth="1"/>
    <col min="12807" max="12807" width="1.85546875" style="3" customWidth="1"/>
    <col min="12808" max="12808" width="15.5703125" style="3" customWidth="1"/>
    <col min="12809" max="12809" width="1.85546875" style="3" customWidth="1"/>
    <col min="12810" max="12810" width="14.7109375" style="3" bestFit="1" customWidth="1"/>
    <col min="12811" max="12811" width="1.85546875" style="3" customWidth="1"/>
    <col min="12812" max="12812" width="15.42578125" style="3" bestFit="1" customWidth="1"/>
    <col min="12813" max="12813" width="1.85546875" style="3" customWidth="1"/>
    <col min="12814" max="12814" width="14.42578125" style="3" bestFit="1" customWidth="1"/>
    <col min="12815" max="12815" width="1.85546875" style="3" customWidth="1"/>
    <col min="12816" max="12816" width="14.7109375" style="3" bestFit="1" customWidth="1"/>
    <col min="12817" max="12817" width="1.85546875" style="3" customWidth="1"/>
    <col min="12818" max="12818" width="14.85546875" style="3" customWidth="1"/>
    <col min="12819" max="12819" width="1.85546875" style="3" customWidth="1"/>
    <col min="12820" max="12820" width="16.42578125" style="3" bestFit="1" customWidth="1"/>
    <col min="12821" max="12822" width="16" style="3" bestFit="1" customWidth="1"/>
    <col min="12823" max="12823" width="9.140625" style="3"/>
    <col min="12824" max="12824" width="16" style="3" bestFit="1" customWidth="1"/>
    <col min="12825" max="13058" width="9.140625" style="3"/>
    <col min="13059" max="13060" width="2.5703125" style="3" customWidth="1"/>
    <col min="13061" max="13061" width="40.42578125" style="3" customWidth="1"/>
    <col min="13062" max="13062" width="15.42578125" style="3" bestFit="1" customWidth="1"/>
    <col min="13063" max="13063" width="1.85546875" style="3" customWidth="1"/>
    <col min="13064" max="13064" width="15.5703125" style="3" customWidth="1"/>
    <col min="13065" max="13065" width="1.85546875" style="3" customWidth="1"/>
    <col min="13066" max="13066" width="14.7109375" style="3" bestFit="1" customWidth="1"/>
    <col min="13067" max="13067" width="1.85546875" style="3" customWidth="1"/>
    <col min="13068" max="13068" width="15.42578125" style="3" bestFit="1" customWidth="1"/>
    <col min="13069" max="13069" width="1.85546875" style="3" customWidth="1"/>
    <col min="13070" max="13070" width="14.42578125" style="3" bestFit="1" customWidth="1"/>
    <col min="13071" max="13071" width="1.85546875" style="3" customWidth="1"/>
    <col min="13072" max="13072" width="14.7109375" style="3" bestFit="1" customWidth="1"/>
    <col min="13073" max="13073" width="1.85546875" style="3" customWidth="1"/>
    <col min="13074" max="13074" width="14.85546875" style="3" customWidth="1"/>
    <col min="13075" max="13075" width="1.85546875" style="3" customWidth="1"/>
    <col min="13076" max="13076" width="16.42578125" style="3" bestFit="1" customWidth="1"/>
    <col min="13077" max="13078" width="16" style="3" bestFit="1" customWidth="1"/>
    <col min="13079" max="13079" width="9.140625" style="3"/>
    <col min="13080" max="13080" width="16" style="3" bestFit="1" customWidth="1"/>
    <col min="13081" max="13314" width="9.140625" style="3"/>
    <col min="13315" max="13316" width="2.5703125" style="3" customWidth="1"/>
    <col min="13317" max="13317" width="40.42578125" style="3" customWidth="1"/>
    <col min="13318" max="13318" width="15.42578125" style="3" bestFit="1" customWidth="1"/>
    <col min="13319" max="13319" width="1.85546875" style="3" customWidth="1"/>
    <col min="13320" max="13320" width="15.5703125" style="3" customWidth="1"/>
    <col min="13321" max="13321" width="1.85546875" style="3" customWidth="1"/>
    <col min="13322" max="13322" width="14.7109375" style="3" bestFit="1" customWidth="1"/>
    <col min="13323" max="13323" width="1.85546875" style="3" customWidth="1"/>
    <col min="13324" max="13324" width="15.42578125" style="3" bestFit="1" customWidth="1"/>
    <col min="13325" max="13325" width="1.85546875" style="3" customWidth="1"/>
    <col min="13326" max="13326" width="14.42578125" style="3" bestFit="1" customWidth="1"/>
    <col min="13327" max="13327" width="1.85546875" style="3" customWidth="1"/>
    <col min="13328" max="13328" width="14.7109375" style="3" bestFit="1" customWidth="1"/>
    <col min="13329" max="13329" width="1.85546875" style="3" customWidth="1"/>
    <col min="13330" max="13330" width="14.85546875" style="3" customWidth="1"/>
    <col min="13331" max="13331" width="1.85546875" style="3" customWidth="1"/>
    <col min="13332" max="13332" width="16.42578125" style="3" bestFit="1" customWidth="1"/>
    <col min="13333" max="13334" width="16" style="3" bestFit="1" customWidth="1"/>
    <col min="13335" max="13335" width="9.140625" style="3"/>
    <col min="13336" max="13336" width="16" style="3" bestFit="1" customWidth="1"/>
    <col min="13337" max="13570" width="9.140625" style="3"/>
    <col min="13571" max="13572" width="2.5703125" style="3" customWidth="1"/>
    <col min="13573" max="13573" width="40.42578125" style="3" customWidth="1"/>
    <col min="13574" max="13574" width="15.42578125" style="3" bestFit="1" customWidth="1"/>
    <col min="13575" max="13575" width="1.85546875" style="3" customWidth="1"/>
    <col min="13576" max="13576" width="15.5703125" style="3" customWidth="1"/>
    <col min="13577" max="13577" width="1.85546875" style="3" customWidth="1"/>
    <col min="13578" max="13578" width="14.7109375" style="3" bestFit="1" customWidth="1"/>
    <col min="13579" max="13579" width="1.85546875" style="3" customWidth="1"/>
    <col min="13580" max="13580" width="15.42578125" style="3" bestFit="1" customWidth="1"/>
    <col min="13581" max="13581" width="1.85546875" style="3" customWidth="1"/>
    <col min="13582" max="13582" width="14.42578125" style="3" bestFit="1" customWidth="1"/>
    <col min="13583" max="13583" width="1.85546875" style="3" customWidth="1"/>
    <col min="13584" max="13584" width="14.7109375" style="3" bestFit="1" customWidth="1"/>
    <col min="13585" max="13585" width="1.85546875" style="3" customWidth="1"/>
    <col min="13586" max="13586" width="14.85546875" style="3" customWidth="1"/>
    <col min="13587" max="13587" width="1.85546875" style="3" customWidth="1"/>
    <col min="13588" max="13588" width="16.42578125" style="3" bestFit="1" customWidth="1"/>
    <col min="13589" max="13590" width="16" style="3" bestFit="1" customWidth="1"/>
    <col min="13591" max="13591" width="9.140625" style="3"/>
    <col min="13592" max="13592" width="16" style="3" bestFit="1" customWidth="1"/>
    <col min="13593" max="13826" width="9.140625" style="3"/>
    <col min="13827" max="13828" width="2.5703125" style="3" customWidth="1"/>
    <col min="13829" max="13829" width="40.42578125" style="3" customWidth="1"/>
    <col min="13830" max="13830" width="15.42578125" style="3" bestFit="1" customWidth="1"/>
    <col min="13831" max="13831" width="1.85546875" style="3" customWidth="1"/>
    <col min="13832" max="13832" width="15.5703125" style="3" customWidth="1"/>
    <col min="13833" max="13833" width="1.85546875" style="3" customWidth="1"/>
    <col min="13834" max="13834" width="14.7109375" style="3" bestFit="1" customWidth="1"/>
    <col min="13835" max="13835" width="1.85546875" style="3" customWidth="1"/>
    <col min="13836" max="13836" width="15.42578125" style="3" bestFit="1" customWidth="1"/>
    <col min="13837" max="13837" width="1.85546875" style="3" customWidth="1"/>
    <col min="13838" max="13838" width="14.42578125" style="3" bestFit="1" customWidth="1"/>
    <col min="13839" max="13839" width="1.85546875" style="3" customWidth="1"/>
    <col min="13840" max="13840" width="14.7109375" style="3" bestFit="1" customWidth="1"/>
    <col min="13841" max="13841" width="1.85546875" style="3" customWidth="1"/>
    <col min="13842" max="13842" width="14.85546875" style="3" customWidth="1"/>
    <col min="13843" max="13843" width="1.85546875" style="3" customWidth="1"/>
    <col min="13844" max="13844" width="16.42578125" style="3" bestFit="1" customWidth="1"/>
    <col min="13845" max="13846" width="16" style="3" bestFit="1" customWidth="1"/>
    <col min="13847" max="13847" width="9.140625" style="3"/>
    <col min="13848" max="13848" width="16" style="3" bestFit="1" customWidth="1"/>
    <col min="13849" max="14082" width="9.140625" style="3"/>
    <col min="14083" max="14084" width="2.5703125" style="3" customWidth="1"/>
    <col min="14085" max="14085" width="40.42578125" style="3" customWidth="1"/>
    <col min="14086" max="14086" width="15.42578125" style="3" bestFit="1" customWidth="1"/>
    <col min="14087" max="14087" width="1.85546875" style="3" customWidth="1"/>
    <col min="14088" max="14088" width="15.5703125" style="3" customWidth="1"/>
    <col min="14089" max="14089" width="1.85546875" style="3" customWidth="1"/>
    <col min="14090" max="14090" width="14.7109375" style="3" bestFit="1" customWidth="1"/>
    <col min="14091" max="14091" width="1.85546875" style="3" customWidth="1"/>
    <col min="14092" max="14092" width="15.42578125" style="3" bestFit="1" customWidth="1"/>
    <col min="14093" max="14093" width="1.85546875" style="3" customWidth="1"/>
    <col min="14094" max="14094" width="14.42578125" style="3" bestFit="1" customWidth="1"/>
    <col min="14095" max="14095" width="1.85546875" style="3" customWidth="1"/>
    <col min="14096" max="14096" width="14.7109375" style="3" bestFit="1" customWidth="1"/>
    <col min="14097" max="14097" width="1.85546875" style="3" customWidth="1"/>
    <col min="14098" max="14098" width="14.85546875" style="3" customWidth="1"/>
    <col min="14099" max="14099" width="1.85546875" style="3" customWidth="1"/>
    <col min="14100" max="14100" width="16.42578125" style="3" bestFit="1" customWidth="1"/>
    <col min="14101" max="14102" width="16" style="3" bestFit="1" customWidth="1"/>
    <col min="14103" max="14103" width="9.140625" style="3"/>
    <col min="14104" max="14104" width="16" style="3" bestFit="1" customWidth="1"/>
    <col min="14105" max="14338" width="9.140625" style="3"/>
    <col min="14339" max="14340" width="2.5703125" style="3" customWidth="1"/>
    <col min="14341" max="14341" width="40.42578125" style="3" customWidth="1"/>
    <col min="14342" max="14342" width="15.42578125" style="3" bestFit="1" customWidth="1"/>
    <col min="14343" max="14343" width="1.85546875" style="3" customWidth="1"/>
    <col min="14344" max="14344" width="15.5703125" style="3" customWidth="1"/>
    <col min="14345" max="14345" width="1.85546875" style="3" customWidth="1"/>
    <col min="14346" max="14346" width="14.7109375" style="3" bestFit="1" customWidth="1"/>
    <col min="14347" max="14347" width="1.85546875" style="3" customWidth="1"/>
    <col min="14348" max="14348" width="15.42578125" style="3" bestFit="1" customWidth="1"/>
    <col min="14349" max="14349" width="1.85546875" style="3" customWidth="1"/>
    <col min="14350" max="14350" width="14.42578125" style="3" bestFit="1" customWidth="1"/>
    <col min="14351" max="14351" width="1.85546875" style="3" customWidth="1"/>
    <col min="14352" max="14352" width="14.7109375" style="3" bestFit="1" customWidth="1"/>
    <col min="14353" max="14353" width="1.85546875" style="3" customWidth="1"/>
    <col min="14354" max="14354" width="14.85546875" style="3" customWidth="1"/>
    <col min="14355" max="14355" width="1.85546875" style="3" customWidth="1"/>
    <col min="14356" max="14356" width="16.42578125" style="3" bestFit="1" customWidth="1"/>
    <col min="14357" max="14358" width="16" style="3" bestFit="1" customWidth="1"/>
    <col min="14359" max="14359" width="9.140625" style="3"/>
    <col min="14360" max="14360" width="16" style="3" bestFit="1" customWidth="1"/>
    <col min="14361" max="14594" width="9.140625" style="3"/>
    <col min="14595" max="14596" width="2.5703125" style="3" customWidth="1"/>
    <col min="14597" max="14597" width="40.42578125" style="3" customWidth="1"/>
    <col min="14598" max="14598" width="15.42578125" style="3" bestFit="1" customWidth="1"/>
    <col min="14599" max="14599" width="1.85546875" style="3" customWidth="1"/>
    <col min="14600" max="14600" width="15.5703125" style="3" customWidth="1"/>
    <col min="14601" max="14601" width="1.85546875" style="3" customWidth="1"/>
    <col min="14602" max="14602" width="14.7109375" style="3" bestFit="1" customWidth="1"/>
    <col min="14603" max="14603" width="1.85546875" style="3" customWidth="1"/>
    <col min="14604" max="14604" width="15.42578125" style="3" bestFit="1" customWidth="1"/>
    <col min="14605" max="14605" width="1.85546875" style="3" customWidth="1"/>
    <col min="14606" max="14606" width="14.42578125" style="3" bestFit="1" customWidth="1"/>
    <col min="14607" max="14607" width="1.85546875" style="3" customWidth="1"/>
    <col min="14608" max="14608" width="14.7109375" style="3" bestFit="1" customWidth="1"/>
    <col min="14609" max="14609" width="1.85546875" style="3" customWidth="1"/>
    <col min="14610" max="14610" width="14.85546875" style="3" customWidth="1"/>
    <col min="14611" max="14611" width="1.85546875" style="3" customWidth="1"/>
    <col min="14612" max="14612" width="16.42578125" style="3" bestFit="1" customWidth="1"/>
    <col min="14613" max="14614" width="16" style="3" bestFit="1" customWidth="1"/>
    <col min="14615" max="14615" width="9.140625" style="3"/>
    <col min="14616" max="14616" width="16" style="3" bestFit="1" customWidth="1"/>
    <col min="14617" max="14850" width="9.140625" style="3"/>
    <col min="14851" max="14852" width="2.5703125" style="3" customWidth="1"/>
    <col min="14853" max="14853" width="40.42578125" style="3" customWidth="1"/>
    <col min="14854" max="14854" width="15.42578125" style="3" bestFit="1" customWidth="1"/>
    <col min="14855" max="14855" width="1.85546875" style="3" customWidth="1"/>
    <col min="14856" max="14856" width="15.5703125" style="3" customWidth="1"/>
    <col min="14857" max="14857" width="1.85546875" style="3" customWidth="1"/>
    <col min="14858" max="14858" width="14.7109375" style="3" bestFit="1" customWidth="1"/>
    <col min="14859" max="14859" width="1.85546875" style="3" customWidth="1"/>
    <col min="14860" max="14860" width="15.42578125" style="3" bestFit="1" customWidth="1"/>
    <col min="14861" max="14861" width="1.85546875" style="3" customWidth="1"/>
    <col min="14862" max="14862" width="14.42578125" style="3" bestFit="1" customWidth="1"/>
    <col min="14863" max="14863" width="1.85546875" style="3" customWidth="1"/>
    <col min="14864" max="14864" width="14.7109375" style="3" bestFit="1" customWidth="1"/>
    <col min="14865" max="14865" width="1.85546875" style="3" customWidth="1"/>
    <col min="14866" max="14866" width="14.85546875" style="3" customWidth="1"/>
    <col min="14867" max="14867" width="1.85546875" style="3" customWidth="1"/>
    <col min="14868" max="14868" width="16.42578125" style="3" bestFit="1" customWidth="1"/>
    <col min="14869" max="14870" width="16" style="3" bestFit="1" customWidth="1"/>
    <col min="14871" max="14871" width="9.140625" style="3"/>
    <col min="14872" max="14872" width="16" style="3" bestFit="1" customWidth="1"/>
    <col min="14873" max="15106" width="9.140625" style="3"/>
    <col min="15107" max="15108" width="2.5703125" style="3" customWidth="1"/>
    <col min="15109" max="15109" width="40.42578125" style="3" customWidth="1"/>
    <col min="15110" max="15110" width="15.42578125" style="3" bestFit="1" customWidth="1"/>
    <col min="15111" max="15111" width="1.85546875" style="3" customWidth="1"/>
    <col min="15112" max="15112" width="15.5703125" style="3" customWidth="1"/>
    <col min="15113" max="15113" width="1.85546875" style="3" customWidth="1"/>
    <col min="15114" max="15114" width="14.7109375" style="3" bestFit="1" customWidth="1"/>
    <col min="15115" max="15115" width="1.85546875" style="3" customWidth="1"/>
    <col min="15116" max="15116" width="15.42578125" style="3" bestFit="1" customWidth="1"/>
    <col min="15117" max="15117" width="1.85546875" style="3" customWidth="1"/>
    <col min="15118" max="15118" width="14.42578125" style="3" bestFit="1" customWidth="1"/>
    <col min="15119" max="15119" width="1.85546875" style="3" customWidth="1"/>
    <col min="15120" max="15120" width="14.7109375" style="3" bestFit="1" customWidth="1"/>
    <col min="15121" max="15121" width="1.85546875" style="3" customWidth="1"/>
    <col min="15122" max="15122" width="14.85546875" style="3" customWidth="1"/>
    <col min="15123" max="15123" width="1.85546875" style="3" customWidth="1"/>
    <col min="15124" max="15124" width="16.42578125" style="3" bestFit="1" customWidth="1"/>
    <col min="15125" max="15126" width="16" style="3" bestFit="1" customWidth="1"/>
    <col min="15127" max="15127" width="9.140625" style="3"/>
    <col min="15128" max="15128" width="16" style="3" bestFit="1" customWidth="1"/>
    <col min="15129" max="15362" width="9.140625" style="3"/>
    <col min="15363" max="15364" width="2.5703125" style="3" customWidth="1"/>
    <col min="15365" max="15365" width="40.42578125" style="3" customWidth="1"/>
    <col min="15366" max="15366" width="15.42578125" style="3" bestFit="1" customWidth="1"/>
    <col min="15367" max="15367" width="1.85546875" style="3" customWidth="1"/>
    <col min="15368" max="15368" width="15.5703125" style="3" customWidth="1"/>
    <col min="15369" max="15369" width="1.85546875" style="3" customWidth="1"/>
    <col min="15370" max="15370" width="14.7109375" style="3" bestFit="1" customWidth="1"/>
    <col min="15371" max="15371" width="1.85546875" style="3" customWidth="1"/>
    <col min="15372" max="15372" width="15.42578125" style="3" bestFit="1" customWidth="1"/>
    <col min="15373" max="15373" width="1.85546875" style="3" customWidth="1"/>
    <col min="15374" max="15374" width="14.42578125" style="3" bestFit="1" customWidth="1"/>
    <col min="15375" max="15375" width="1.85546875" style="3" customWidth="1"/>
    <col min="15376" max="15376" width="14.7109375" style="3" bestFit="1" customWidth="1"/>
    <col min="15377" max="15377" width="1.85546875" style="3" customWidth="1"/>
    <col min="15378" max="15378" width="14.85546875" style="3" customWidth="1"/>
    <col min="15379" max="15379" width="1.85546875" style="3" customWidth="1"/>
    <col min="15380" max="15380" width="16.42578125" style="3" bestFit="1" customWidth="1"/>
    <col min="15381" max="15382" width="16" style="3" bestFit="1" customWidth="1"/>
    <col min="15383" max="15383" width="9.140625" style="3"/>
    <col min="15384" max="15384" width="16" style="3" bestFit="1" customWidth="1"/>
    <col min="15385" max="15618" width="9.140625" style="3"/>
    <col min="15619" max="15620" width="2.5703125" style="3" customWidth="1"/>
    <col min="15621" max="15621" width="40.42578125" style="3" customWidth="1"/>
    <col min="15622" max="15622" width="15.42578125" style="3" bestFit="1" customWidth="1"/>
    <col min="15623" max="15623" width="1.85546875" style="3" customWidth="1"/>
    <col min="15624" max="15624" width="15.5703125" style="3" customWidth="1"/>
    <col min="15625" max="15625" width="1.85546875" style="3" customWidth="1"/>
    <col min="15626" max="15626" width="14.7109375" style="3" bestFit="1" customWidth="1"/>
    <col min="15627" max="15627" width="1.85546875" style="3" customWidth="1"/>
    <col min="15628" max="15628" width="15.42578125" style="3" bestFit="1" customWidth="1"/>
    <col min="15629" max="15629" width="1.85546875" style="3" customWidth="1"/>
    <col min="15630" max="15630" width="14.42578125" style="3" bestFit="1" customWidth="1"/>
    <col min="15631" max="15631" width="1.85546875" style="3" customWidth="1"/>
    <col min="15632" max="15632" width="14.7109375" style="3" bestFit="1" customWidth="1"/>
    <col min="15633" max="15633" width="1.85546875" style="3" customWidth="1"/>
    <col min="15634" max="15634" width="14.85546875" style="3" customWidth="1"/>
    <col min="15635" max="15635" width="1.85546875" style="3" customWidth="1"/>
    <col min="15636" max="15636" width="16.42578125" style="3" bestFit="1" customWidth="1"/>
    <col min="15637" max="15638" width="16" style="3" bestFit="1" customWidth="1"/>
    <col min="15639" max="15639" width="9.140625" style="3"/>
    <col min="15640" max="15640" width="16" style="3" bestFit="1" customWidth="1"/>
    <col min="15641" max="15874" width="9.140625" style="3"/>
    <col min="15875" max="15876" width="2.5703125" style="3" customWidth="1"/>
    <col min="15877" max="15877" width="40.42578125" style="3" customWidth="1"/>
    <col min="15878" max="15878" width="15.42578125" style="3" bestFit="1" customWidth="1"/>
    <col min="15879" max="15879" width="1.85546875" style="3" customWidth="1"/>
    <col min="15880" max="15880" width="15.5703125" style="3" customWidth="1"/>
    <col min="15881" max="15881" width="1.85546875" style="3" customWidth="1"/>
    <col min="15882" max="15882" width="14.7109375" style="3" bestFit="1" customWidth="1"/>
    <col min="15883" max="15883" width="1.85546875" style="3" customWidth="1"/>
    <col min="15884" max="15884" width="15.42578125" style="3" bestFit="1" customWidth="1"/>
    <col min="15885" max="15885" width="1.85546875" style="3" customWidth="1"/>
    <col min="15886" max="15886" width="14.42578125" style="3" bestFit="1" customWidth="1"/>
    <col min="15887" max="15887" width="1.85546875" style="3" customWidth="1"/>
    <col min="15888" max="15888" width="14.7109375" style="3" bestFit="1" customWidth="1"/>
    <col min="15889" max="15889" width="1.85546875" style="3" customWidth="1"/>
    <col min="15890" max="15890" width="14.85546875" style="3" customWidth="1"/>
    <col min="15891" max="15891" width="1.85546875" style="3" customWidth="1"/>
    <col min="15892" max="15892" width="16.42578125" style="3" bestFit="1" customWidth="1"/>
    <col min="15893" max="15894" width="16" style="3" bestFit="1" customWidth="1"/>
    <col min="15895" max="15895" width="9.140625" style="3"/>
    <col min="15896" max="15896" width="16" style="3" bestFit="1" customWidth="1"/>
    <col min="15897" max="16130" width="9.140625" style="3"/>
    <col min="16131" max="16132" width="2.5703125" style="3" customWidth="1"/>
    <col min="16133" max="16133" width="40.42578125" style="3" customWidth="1"/>
    <col min="16134" max="16134" width="15.42578125" style="3" bestFit="1" customWidth="1"/>
    <col min="16135" max="16135" width="1.85546875" style="3" customWidth="1"/>
    <col min="16136" max="16136" width="15.5703125" style="3" customWidth="1"/>
    <col min="16137" max="16137" width="1.85546875" style="3" customWidth="1"/>
    <col min="16138" max="16138" width="14.7109375" style="3" bestFit="1" customWidth="1"/>
    <col min="16139" max="16139" width="1.85546875" style="3" customWidth="1"/>
    <col min="16140" max="16140" width="15.42578125" style="3" bestFit="1" customWidth="1"/>
    <col min="16141" max="16141" width="1.85546875" style="3" customWidth="1"/>
    <col min="16142" max="16142" width="14.42578125" style="3" bestFit="1" customWidth="1"/>
    <col min="16143" max="16143" width="1.85546875" style="3" customWidth="1"/>
    <col min="16144" max="16144" width="14.7109375" style="3" bestFit="1" customWidth="1"/>
    <col min="16145" max="16145" width="1.85546875" style="3" customWidth="1"/>
    <col min="16146" max="16146" width="14.85546875" style="3" customWidth="1"/>
    <col min="16147" max="16147" width="1.85546875" style="3" customWidth="1"/>
    <col min="16148" max="16148" width="16.42578125" style="3" bestFit="1" customWidth="1"/>
    <col min="16149" max="16150" width="16" style="3" bestFit="1" customWidth="1"/>
    <col min="16151" max="16151" width="9.140625" style="3"/>
    <col min="16152" max="16152" width="16" style="3" bestFit="1" customWidth="1"/>
    <col min="16153" max="16384" width="9.140625" style="3"/>
  </cols>
  <sheetData>
    <row r="1" spans="1:24" x14ac:dyDescent="0.25">
      <c r="A1" s="1" t="s">
        <v>163</v>
      </c>
      <c r="B1" s="1"/>
      <c r="C1" s="1"/>
      <c r="D1" s="1"/>
      <c r="E1" s="1"/>
      <c r="F1" s="1"/>
      <c r="G1" s="1"/>
      <c r="H1" s="1"/>
      <c r="I1" s="1"/>
      <c r="J1" s="1"/>
      <c r="K1" s="1"/>
      <c r="L1" s="1"/>
      <c r="M1" s="1"/>
      <c r="N1" s="1"/>
      <c r="O1" s="1"/>
      <c r="P1" s="2"/>
      <c r="Q1" s="1"/>
      <c r="R1" s="2"/>
      <c r="S1" s="1"/>
      <c r="T1" s="1"/>
    </row>
    <row r="2" spans="1:24" x14ac:dyDescent="0.25">
      <c r="A2" s="1" t="s">
        <v>164</v>
      </c>
      <c r="B2" s="1"/>
      <c r="C2" s="1"/>
      <c r="D2" s="1"/>
      <c r="E2" s="1"/>
      <c r="F2" s="1"/>
      <c r="G2" s="1"/>
      <c r="H2" s="1"/>
      <c r="I2" s="1"/>
      <c r="J2" s="1"/>
      <c r="K2" s="1"/>
      <c r="L2" s="1"/>
      <c r="M2" s="1"/>
      <c r="N2" s="1"/>
      <c r="O2" s="1"/>
      <c r="P2" s="2"/>
      <c r="Q2" s="1"/>
      <c r="R2" s="2"/>
      <c r="S2" s="1"/>
      <c r="T2" s="1"/>
    </row>
    <row r="3" spans="1:24" x14ac:dyDescent="0.25">
      <c r="A3" s="1" t="s">
        <v>23</v>
      </c>
      <c r="B3" s="1"/>
      <c r="C3" s="1"/>
      <c r="D3" s="1"/>
      <c r="E3" s="1"/>
      <c r="F3" s="1"/>
      <c r="G3" s="1"/>
      <c r="H3" s="1"/>
      <c r="I3" s="1"/>
      <c r="J3" s="1"/>
      <c r="K3" s="1"/>
      <c r="L3" s="1"/>
      <c r="M3" s="1"/>
      <c r="N3" s="1"/>
      <c r="O3" s="1"/>
      <c r="P3" s="2"/>
      <c r="Q3" s="1"/>
      <c r="R3" s="2"/>
      <c r="S3" s="1"/>
      <c r="T3" s="1"/>
    </row>
    <row r="4" spans="1:24" x14ac:dyDescent="0.25">
      <c r="A4" s="1" t="s">
        <v>24</v>
      </c>
      <c r="B4" s="1"/>
      <c r="C4" s="1"/>
      <c r="D4" s="1"/>
      <c r="E4" s="1"/>
      <c r="F4" s="1"/>
      <c r="G4" s="1"/>
      <c r="H4" s="1"/>
      <c r="I4" s="1"/>
      <c r="J4" s="1"/>
      <c r="K4" s="1"/>
      <c r="L4" s="1"/>
      <c r="M4" s="1"/>
      <c r="N4" s="1"/>
      <c r="O4" s="1"/>
      <c r="P4" s="2"/>
      <c r="Q4" s="1"/>
      <c r="R4" s="2"/>
      <c r="S4" s="1"/>
      <c r="T4" s="1"/>
    </row>
    <row r="5" spans="1:24" x14ac:dyDescent="0.25">
      <c r="D5" s="4"/>
      <c r="P5" s="5"/>
      <c r="R5" s="5"/>
    </row>
    <row r="6" spans="1:24" x14ac:dyDescent="0.25">
      <c r="D6" s="19"/>
      <c r="E6" s="20"/>
      <c r="F6" s="20"/>
      <c r="G6" s="20"/>
      <c r="H6" s="20"/>
      <c r="I6" s="20"/>
      <c r="J6" s="20"/>
      <c r="K6" s="20"/>
      <c r="L6" s="20"/>
      <c r="M6" s="20"/>
      <c r="N6" s="21"/>
      <c r="O6" s="20"/>
      <c r="P6" s="22"/>
      <c r="Q6" s="21"/>
      <c r="R6" s="22"/>
      <c r="S6" s="21"/>
      <c r="T6" s="21"/>
    </row>
    <row r="7" spans="1:24" x14ac:dyDescent="0.25">
      <c r="D7" s="23"/>
      <c r="E7" s="23"/>
      <c r="F7" s="23"/>
      <c r="G7" s="23"/>
      <c r="H7" s="23"/>
      <c r="I7" s="20"/>
      <c r="J7" s="23"/>
      <c r="K7" s="23"/>
      <c r="L7" s="23"/>
      <c r="M7" s="20"/>
      <c r="N7" s="21"/>
      <c r="O7" s="20"/>
      <c r="P7" s="22"/>
      <c r="Q7" s="21"/>
      <c r="R7" s="22"/>
      <c r="S7" s="21"/>
      <c r="T7" s="21" t="s">
        <v>31</v>
      </c>
    </row>
    <row r="8" spans="1:24" x14ac:dyDescent="0.25">
      <c r="D8" s="6" t="s">
        <v>165</v>
      </c>
      <c r="E8" s="6"/>
      <c r="F8" s="6" t="s">
        <v>165</v>
      </c>
      <c r="G8" s="6"/>
      <c r="H8" s="6" t="s">
        <v>165</v>
      </c>
      <c r="I8" s="6"/>
      <c r="J8" s="6" t="s">
        <v>165</v>
      </c>
      <c r="K8" s="6"/>
      <c r="L8" s="6" t="s">
        <v>165</v>
      </c>
      <c r="N8" s="6" t="s">
        <v>165</v>
      </c>
      <c r="P8" s="6" t="s">
        <v>165</v>
      </c>
      <c r="Q8" s="6"/>
      <c r="R8" s="6" t="s">
        <v>165</v>
      </c>
      <c r="S8" s="6"/>
      <c r="T8" s="6" t="s">
        <v>37</v>
      </c>
    </row>
    <row r="9" spans="1:24" x14ac:dyDescent="0.25">
      <c r="B9" s="11"/>
      <c r="C9" s="11"/>
      <c r="D9" s="9" t="s">
        <v>166</v>
      </c>
      <c r="E9" s="6"/>
      <c r="F9" s="9" t="s">
        <v>166</v>
      </c>
      <c r="G9" s="6"/>
      <c r="H9" s="9" t="s">
        <v>166</v>
      </c>
      <c r="I9" s="6"/>
      <c r="J9" s="9" t="s">
        <v>166</v>
      </c>
      <c r="K9" s="6"/>
      <c r="L9" s="9" t="s">
        <v>166</v>
      </c>
      <c r="N9" s="9" t="s">
        <v>166</v>
      </c>
      <c r="P9" s="9" t="s">
        <v>166</v>
      </c>
      <c r="Q9" s="6"/>
      <c r="R9" s="9" t="s">
        <v>166</v>
      </c>
      <c r="S9" s="6"/>
      <c r="T9" s="9" t="s">
        <v>45</v>
      </c>
    </row>
    <row r="10" spans="1:24" x14ac:dyDescent="0.25">
      <c r="B10" s="11"/>
      <c r="C10" s="11"/>
      <c r="D10" s="21"/>
      <c r="E10" s="6"/>
      <c r="F10" s="21"/>
      <c r="G10" s="6"/>
      <c r="H10" s="21"/>
      <c r="I10" s="6"/>
      <c r="J10" s="21"/>
      <c r="K10" s="6"/>
      <c r="L10" s="21"/>
      <c r="N10" s="21"/>
      <c r="P10" s="21"/>
      <c r="Q10" s="6"/>
      <c r="R10" s="21"/>
      <c r="S10" s="6"/>
      <c r="T10" s="21"/>
    </row>
    <row r="11" spans="1:24" x14ac:dyDescent="0.25">
      <c r="B11" s="11"/>
      <c r="C11" s="11"/>
      <c r="D11" s="21"/>
      <c r="E11" s="6"/>
      <c r="F11" s="21"/>
      <c r="G11" s="6"/>
      <c r="H11" s="21"/>
      <c r="I11" s="6"/>
      <c r="J11" s="21"/>
      <c r="K11" s="6"/>
      <c r="L11" s="21"/>
      <c r="N11" s="21"/>
      <c r="P11" s="21"/>
      <c r="Q11" s="6"/>
      <c r="R11" s="21"/>
      <c r="S11" s="6"/>
      <c r="T11" s="21"/>
    </row>
    <row r="12" spans="1:24" x14ac:dyDescent="0.25">
      <c r="A12" s="11" t="s">
        <v>46</v>
      </c>
      <c r="B12" s="11"/>
      <c r="C12" s="11"/>
      <c r="D12" s="21"/>
      <c r="E12" s="6"/>
      <c r="F12" s="21"/>
      <c r="G12" s="6"/>
      <c r="H12" s="21"/>
      <c r="I12" s="6"/>
      <c r="J12" s="21"/>
      <c r="K12" s="6"/>
      <c r="L12" s="21"/>
      <c r="N12" s="21"/>
      <c r="P12" s="21"/>
      <c r="Q12" s="6"/>
      <c r="R12" s="21"/>
      <c r="S12" s="6"/>
      <c r="T12" s="21"/>
    </row>
    <row r="13" spans="1:24" x14ac:dyDescent="0.25">
      <c r="A13" s="3" t="s">
        <v>47</v>
      </c>
      <c r="D13" s="32"/>
      <c r="E13" s="32"/>
      <c r="F13" s="32"/>
      <c r="G13" s="32"/>
      <c r="H13" s="32"/>
      <c r="I13" s="32"/>
      <c r="J13" s="32"/>
      <c r="K13" s="32"/>
      <c r="L13" s="32"/>
      <c r="M13" s="32"/>
      <c r="N13" s="32"/>
      <c r="O13" s="32"/>
      <c r="P13" s="32"/>
      <c r="Q13" s="32"/>
      <c r="R13" s="32"/>
      <c r="S13" s="32"/>
      <c r="T13" s="32">
        <f>SUM(D13:S13)</f>
        <v>0</v>
      </c>
      <c r="U13" s="12"/>
      <c r="V13" s="12"/>
    </row>
    <row r="14" spans="1:24" x14ac:dyDescent="0.25">
      <c r="A14" s="3" t="s">
        <v>48</v>
      </c>
      <c r="D14" s="32"/>
      <c r="E14" s="32"/>
      <c r="F14" s="32"/>
      <c r="G14" s="32"/>
      <c r="H14" s="32"/>
      <c r="I14" s="32"/>
      <c r="J14" s="32"/>
      <c r="K14" s="32"/>
      <c r="L14" s="32"/>
      <c r="M14" s="32"/>
      <c r="N14" s="32"/>
      <c r="O14" s="32"/>
      <c r="P14" s="32"/>
      <c r="Q14" s="32"/>
      <c r="R14" s="32"/>
      <c r="S14" s="32"/>
      <c r="T14" s="32">
        <f t="shared" ref="T14:T27" si="0">SUM(D14:S14)</f>
        <v>0</v>
      </c>
      <c r="U14" s="12"/>
      <c r="V14" s="12"/>
    </row>
    <row r="15" spans="1:24" x14ac:dyDescent="0.25">
      <c r="A15" s="3" t="s">
        <v>49</v>
      </c>
      <c r="D15" s="32"/>
      <c r="E15" s="32"/>
      <c r="F15" s="32"/>
      <c r="G15" s="32"/>
      <c r="H15" s="32"/>
      <c r="I15" s="32"/>
      <c r="J15" s="32"/>
      <c r="K15" s="32"/>
      <c r="L15" s="32"/>
      <c r="M15" s="32"/>
      <c r="N15" s="32"/>
      <c r="O15" s="32"/>
      <c r="P15" s="32"/>
      <c r="Q15" s="32"/>
      <c r="R15" s="32"/>
      <c r="S15" s="32"/>
      <c r="T15" s="32"/>
      <c r="U15" s="12"/>
      <c r="V15" s="12"/>
      <c r="X15" s="13"/>
    </row>
    <row r="16" spans="1:24" x14ac:dyDescent="0.25">
      <c r="B16" s="3" t="s">
        <v>167</v>
      </c>
      <c r="D16" s="32"/>
      <c r="E16" s="32"/>
      <c r="F16" s="32"/>
      <c r="G16" s="32"/>
      <c r="H16" s="32"/>
      <c r="I16" s="32"/>
      <c r="J16" s="32"/>
      <c r="K16" s="32"/>
      <c r="L16" s="32"/>
      <c r="M16" s="32"/>
      <c r="N16" s="32"/>
      <c r="O16" s="32"/>
      <c r="P16" s="32"/>
      <c r="Q16" s="32"/>
      <c r="R16" s="32"/>
      <c r="S16" s="32"/>
      <c r="T16" s="32">
        <f t="shared" si="0"/>
        <v>0</v>
      </c>
      <c r="U16" s="12"/>
      <c r="V16" s="12"/>
      <c r="X16" s="13"/>
    </row>
    <row r="17" spans="1:24" x14ac:dyDescent="0.25">
      <c r="B17" s="15" t="s">
        <v>54</v>
      </c>
      <c r="D17" s="32"/>
      <c r="E17" s="32"/>
      <c r="F17" s="32"/>
      <c r="G17" s="32"/>
      <c r="H17" s="32"/>
      <c r="I17" s="32"/>
      <c r="J17" s="32"/>
      <c r="K17" s="32"/>
      <c r="L17" s="32"/>
      <c r="M17" s="32"/>
      <c r="N17" s="32"/>
      <c r="O17" s="32"/>
      <c r="P17" s="32"/>
      <c r="Q17" s="32"/>
      <c r="R17" s="32"/>
      <c r="S17" s="32"/>
      <c r="T17" s="32">
        <f t="shared" si="0"/>
        <v>0</v>
      </c>
      <c r="U17" s="12"/>
      <c r="V17" s="12"/>
      <c r="X17" s="14"/>
    </row>
    <row r="18" spans="1:24" x14ac:dyDescent="0.25">
      <c r="B18" s="3" t="s">
        <v>60</v>
      </c>
      <c r="D18" s="32"/>
      <c r="E18" s="32"/>
      <c r="F18" s="32"/>
      <c r="G18" s="32"/>
      <c r="H18" s="32"/>
      <c r="I18" s="32"/>
      <c r="J18" s="32"/>
      <c r="K18" s="32"/>
      <c r="L18" s="32"/>
      <c r="M18" s="32"/>
      <c r="N18" s="32"/>
      <c r="O18" s="32"/>
      <c r="P18" s="32"/>
      <c r="Q18" s="32"/>
      <c r="R18" s="32"/>
      <c r="S18" s="32"/>
      <c r="T18" s="32">
        <f t="shared" si="0"/>
        <v>0</v>
      </c>
      <c r="U18" s="12"/>
      <c r="V18" s="12"/>
      <c r="X18" s="14"/>
    </row>
    <row r="19" spans="1:24" x14ac:dyDescent="0.25">
      <c r="B19" s="3" t="s">
        <v>56</v>
      </c>
      <c r="D19" s="32"/>
      <c r="E19" s="32"/>
      <c r="F19" s="32"/>
      <c r="G19" s="32"/>
      <c r="H19" s="32"/>
      <c r="I19" s="32"/>
      <c r="J19" s="32"/>
      <c r="K19" s="32"/>
      <c r="L19" s="32"/>
      <c r="M19" s="32"/>
      <c r="N19" s="32"/>
      <c r="O19" s="32"/>
      <c r="P19" s="32"/>
      <c r="Q19" s="32"/>
      <c r="R19" s="32"/>
      <c r="S19" s="32"/>
      <c r="T19" s="32">
        <f t="shared" si="0"/>
        <v>0</v>
      </c>
      <c r="U19" s="12"/>
      <c r="V19" s="12"/>
      <c r="X19" s="14"/>
    </row>
    <row r="20" spans="1:24" x14ac:dyDescent="0.25">
      <c r="B20" s="3" t="s">
        <v>61</v>
      </c>
      <c r="D20" s="32"/>
      <c r="E20" s="32"/>
      <c r="F20" s="32"/>
      <c r="G20" s="32"/>
      <c r="H20" s="32"/>
      <c r="I20" s="32"/>
      <c r="J20" s="32"/>
      <c r="K20" s="32"/>
      <c r="L20" s="32"/>
      <c r="M20" s="32"/>
      <c r="N20" s="32"/>
      <c r="O20" s="32"/>
      <c r="P20" s="32"/>
      <c r="Q20" s="32"/>
      <c r="R20" s="32"/>
      <c r="S20" s="32"/>
      <c r="T20" s="32">
        <f t="shared" si="0"/>
        <v>0</v>
      </c>
      <c r="U20" s="12"/>
      <c r="V20" s="12"/>
    </row>
    <row r="21" spans="1:24" x14ac:dyDescent="0.25">
      <c r="B21" s="3" t="s">
        <v>62</v>
      </c>
      <c r="D21" s="32"/>
      <c r="E21" s="32"/>
      <c r="F21" s="32"/>
      <c r="G21" s="32"/>
      <c r="H21" s="32"/>
      <c r="I21" s="32"/>
      <c r="J21" s="32"/>
      <c r="K21" s="32"/>
      <c r="L21" s="32"/>
      <c r="M21" s="32"/>
      <c r="N21" s="32"/>
      <c r="O21" s="32"/>
      <c r="P21" s="32"/>
      <c r="Q21" s="32"/>
      <c r="R21" s="32"/>
      <c r="S21" s="32"/>
      <c r="T21" s="32">
        <f t="shared" si="0"/>
        <v>0</v>
      </c>
      <c r="U21" s="12"/>
      <c r="V21" s="12"/>
    </row>
    <row r="22" spans="1:24" x14ac:dyDescent="0.25">
      <c r="B22" s="3" t="s">
        <v>63</v>
      </c>
      <c r="D22" s="32"/>
      <c r="E22" s="32"/>
      <c r="F22" s="32"/>
      <c r="G22" s="32"/>
      <c r="H22" s="32"/>
      <c r="I22" s="32"/>
      <c r="J22" s="32"/>
      <c r="K22" s="32"/>
      <c r="L22" s="32"/>
      <c r="M22" s="32"/>
      <c r="N22" s="32"/>
      <c r="O22" s="32"/>
      <c r="P22" s="32"/>
      <c r="Q22" s="32"/>
      <c r="R22" s="32"/>
      <c r="S22" s="32"/>
      <c r="T22" s="32">
        <f t="shared" si="0"/>
        <v>0</v>
      </c>
      <c r="U22" s="12"/>
      <c r="V22" s="12"/>
    </row>
    <row r="23" spans="1:24" x14ac:dyDescent="0.25">
      <c r="A23" s="3" t="s">
        <v>64</v>
      </c>
      <c r="D23" s="32"/>
      <c r="E23" s="32"/>
      <c r="F23" s="32"/>
      <c r="G23" s="32"/>
      <c r="H23" s="32"/>
      <c r="I23" s="32"/>
      <c r="J23" s="32"/>
      <c r="K23" s="32"/>
      <c r="L23" s="32"/>
      <c r="M23" s="32"/>
      <c r="N23" s="32"/>
      <c r="O23" s="32"/>
      <c r="P23" s="32"/>
      <c r="Q23" s="32"/>
      <c r="R23" s="32"/>
      <c r="S23" s="32"/>
      <c r="T23" s="32">
        <f t="shared" si="0"/>
        <v>0</v>
      </c>
      <c r="U23" s="12"/>
      <c r="V23" s="12"/>
    </row>
    <row r="24" spans="1:24" x14ac:dyDescent="0.25">
      <c r="A24" s="3" t="s">
        <v>66</v>
      </c>
      <c r="D24" s="32"/>
      <c r="E24" s="32"/>
      <c r="F24" s="32"/>
      <c r="G24" s="32"/>
      <c r="H24" s="32"/>
      <c r="I24" s="32"/>
      <c r="J24" s="32"/>
      <c r="K24" s="32"/>
      <c r="L24" s="32"/>
      <c r="M24" s="32"/>
      <c r="N24" s="32"/>
      <c r="O24" s="32"/>
      <c r="P24" s="32"/>
      <c r="Q24" s="32"/>
      <c r="R24" s="32"/>
      <c r="S24" s="32"/>
      <c r="T24" s="32">
        <f t="shared" si="0"/>
        <v>0</v>
      </c>
      <c r="U24" s="12"/>
      <c r="V24" s="12"/>
    </row>
    <row r="25" spans="1:24" x14ac:dyDescent="0.25">
      <c r="A25" s="3" t="s">
        <v>67</v>
      </c>
      <c r="D25" s="32"/>
      <c r="E25" s="32"/>
      <c r="F25" s="32"/>
      <c r="G25" s="32"/>
      <c r="H25" s="32"/>
      <c r="I25" s="32"/>
      <c r="J25" s="32"/>
      <c r="K25" s="32"/>
      <c r="L25" s="32"/>
      <c r="M25" s="32"/>
      <c r="N25" s="32"/>
      <c r="O25" s="32"/>
      <c r="P25" s="32"/>
      <c r="Q25" s="32"/>
      <c r="R25" s="32"/>
      <c r="S25" s="32"/>
      <c r="T25" s="32">
        <f t="shared" si="0"/>
        <v>0</v>
      </c>
      <c r="U25" s="12"/>
      <c r="V25" s="12"/>
    </row>
    <row r="26" spans="1:24" x14ac:dyDescent="0.25">
      <c r="A26" s="3" t="s">
        <v>68</v>
      </c>
      <c r="D26" s="32"/>
      <c r="E26" s="32"/>
      <c r="F26" s="32"/>
      <c r="G26" s="32"/>
      <c r="H26" s="32"/>
      <c r="I26" s="32"/>
      <c r="J26" s="32"/>
      <c r="K26" s="32"/>
      <c r="L26" s="32"/>
      <c r="M26" s="32"/>
      <c r="N26" s="32"/>
      <c r="O26" s="32"/>
      <c r="P26" s="32"/>
      <c r="Q26" s="32"/>
      <c r="R26" s="32"/>
      <c r="S26" s="32"/>
      <c r="T26" s="32">
        <f t="shared" si="0"/>
        <v>0</v>
      </c>
      <c r="U26" s="12"/>
      <c r="V26" s="12"/>
    </row>
    <row r="27" spans="1:24" x14ac:dyDescent="0.25">
      <c r="A27" s="3" t="s">
        <v>70</v>
      </c>
      <c r="D27" s="32"/>
      <c r="E27" s="32"/>
      <c r="F27" s="32"/>
      <c r="G27" s="32"/>
      <c r="H27" s="32"/>
      <c r="I27" s="32"/>
      <c r="J27" s="32"/>
      <c r="K27" s="32"/>
      <c r="L27" s="32"/>
      <c r="M27" s="32"/>
      <c r="N27" s="32"/>
      <c r="O27" s="32"/>
      <c r="P27" s="32"/>
      <c r="Q27" s="32"/>
      <c r="R27" s="32"/>
      <c r="S27" s="32"/>
      <c r="T27" s="32">
        <f t="shared" si="0"/>
        <v>0</v>
      </c>
      <c r="U27" s="12"/>
      <c r="V27" s="12"/>
    </row>
    <row r="28" spans="1:24" ht="15.75" thickBot="1" x14ac:dyDescent="0.3">
      <c r="C28" s="3" t="s">
        <v>71</v>
      </c>
      <c r="D28" s="34">
        <f>SUM(D13:D27)</f>
        <v>0</v>
      </c>
      <c r="E28" s="32"/>
      <c r="F28" s="34">
        <f>SUM(F13:F27)</f>
        <v>0</v>
      </c>
      <c r="G28" s="32"/>
      <c r="H28" s="34">
        <f>SUM(H13:H27)</f>
        <v>0</v>
      </c>
      <c r="I28" s="32"/>
      <c r="J28" s="34">
        <f>SUM(J13:J27)</f>
        <v>0</v>
      </c>
      <c r="K28" s="32"/>
      <c r="L28" s="34">
        <f>SUM(L13:L27)</f>
        <v>0</v>
      </c>
      <c r="M28" s="32"/>
      <c r="N28" s="34">
        <f>SUM(N13:N27)</f>
        <v>0</v>
      </c>
      <c r="O28" s="32"/>
      <c r="P28" s="34">
        <f>SUM(P13:P27)</f>
        <v>0</v>
      </c>
      <c r="Q28" s="32"/>
      <c r="R28" s="34">
        <f>SUM(R13:R27)</f>
        <v>0</v>
      </c>
      <c r="S28" s="32"/>
      <c r="T28" s="34">
        <f>SUM(T13:T27)</f>
        <v>0</v>
      </c>
      <c r="U28" s="12"/>
      <c r="V28" s="12"/>
    </row>
    <row r="29" spans="1:24" ht="15.75" thickTop="1" x14ac:dyDescent="0.25">
      <c r="D29" s="12"/>
      <c r="E29" s="12"/>
      <c r="F29" s="12"/>
      <c r="G29" s="12"/>
      <c r="H29" s="12"/>
      <c r="I29" s="12"/>
      <c r="J29" s="12"/>
      <c r="K29" s="12"/>
      <c r="L29" s="12"/>
      <c r="M29" s="12"/>
      <c r="N29" s="12"/>
      <c r="O29" s="12"/>
      <c r="Q29" s="12"/>
      <c r="S29" s="12"/>
      <c r="T29" s="12"/>
      <c r="U29" s="12"/>
      <c r="V29" s="12"/>
    </row>
    <row r="30" spans="1:24" x14ac:dyDescent="0.25">
      <c r="A30" s="11" t="s">
        <v>72</v>
      </c>
      <c r="B30" s="11"/>
      <c r="C30" s="11"/>
      <c r="D30" s="12"/>
      <c r="E30" s="12"/>
      <c r="F30" s="12"/>
      <c r="G30" s="12"/>
      <c r="H30" s="12"/>
      <c r="I30" s="12"/>
      <c r="J30" s="12"/>
      <c r="K30" s="12"/>
      <c r="L30" s="12"/>
      <c r="M30" s="12"/>
      <c r="N30" s="12"/>
      <c r="O30" s="12"/>
      <c r="Q30" s="12"/>
      <c r="S30" s="12"/>
      <c r="T30" s="12"/>
      <c r="U30" s="12"/>
      <c r="V30" s="12"/>
    </row>
    <row r="31" spans="1:24" x14ac:dyDescent="0.25">
      <c r="A31" s="3" t="s">
        <v>73</v>
      </c>
      <c r="D31" s="12"/>
      <c r="E31" s="12"/>
      <c r="F31" s="12"/>
      <c r="G31" s="12"/>
      <c r="H31" s="12"/>
      <c r="I31" s="12"/>
      <c r="J31" s="12"/>
      <c r="K31" s="12"/>
      <c r="L31" s="12"/>
      <c r="M31" s="12"/>
      <c r="N31" s="12"/>
      <c r="O31" s="12"/>
      <c r="Q31" s="12"/>
      <c r="S31" s="12"/>
      <c r="T31" s="12"/>
      <c r="U31" s="12"/>
      <c r="V31" s="12"/>
    </row>
    <row r="32" spans="1:24" x14ac:dyDescent="0.25">
      <c r="B32" s="3" t="s">
        <v>74</v>
      </c>
      <c r="D32" s="32"/>
      <c r="E32" s="32"/>
      <c r="F32" s="32"/>
      <c r="G32" s="32"/>
      <c r="H32" s="32"/>
      <c r="I32" s="32"/>
      <c r="J32" s="32"/>
      <c r="K32" s="32"/>
      <c r="L32" s="32"/>
      <c r="M32" s="32"/>
      <c r="N32" s="32"/>
      <c r="O32" s="32"/>
      <c r="P32" s="32"/>
      <c r="Q32" s="32"/>
      <c r="R32" s="32"/>
      <c r="S32" s="32"/>
      <c r="T32" s="32">
        <f t="shared" ref="T32:T46" si="1">SUM(D32:S32)</f>
        <v>0</v>
      </c>
      <c r="U32" s="12"/>
      <c r="V32" s="12"/>
    </row>
    <row r="33" spans="2:22" x14ac:dyDescent="0.25">
      <c r="B33" s="3" t="s">
        <v>75</v>
      </c>
      <c r="D33" s="29"/>
      <c r="E33" s="32"/>
      <c r="F33" s="29"/>
      <c r="G33" s="32"/>
      <c r="H33" s="32"/>
      <c r="I33" s="32"/>
      <c r="J33" s="32"/>
      <c r="K33" s="32"/>
      <c r="L33" s="32"/>
      <c r="M33" s="32"/>
      <c r="N33" s="32"/>
      <c r="O33" s="32"/>
      <c r="P33" s="32"/>
      <c r="Q33" s="32"/>
      <c r="R33" s="32"/>
      <c r="S33" s="32"/>
      <c r="T33" s="32">
        <f t="shared" si="1"/>
        <v>0</v>
      </c>
      <c r="U33" s="12"/>
      <c r="V33" s="12"/>
    </row>
    <row r="34" spans="2:22" x14ac:dyDescent="0.25">
      <c r="B34" s="3" t="s">
        <v>76</v>
      </c>
      <c r="D34" s="29"/>
      <c r="E34" s="32"/>
      <c r="F34" s="29"/>
      <c r="G34" s="32"/>
      <c r="H34" s="32"/>
      <c r="I34" s="32"/>
      <c r="J34" s="32"/>
      <c r="K34" s="32"/>
      <c r="L34" s="32"/>
      <c r="M34" s="32"/>
      <c r="N34" s="32"/>
      <c r="O34" s="32"/>
      <c r="P34" s="32"/>
      <c r="Q34" s="32"/>
      <c r="R34" s="32"/>
      <c r="S34" s="32"/>
      <c r="T34" s="32">
        <f t="shared" si="1"/>
        <v>0</v>
      </c>
      <c r="U34" s="12"/>
      <c r="V34" s="12"/>
    </row>
    <row r="35" spans="2:22" x14ac:dyDescent="0.25">
      <c r="B35" s="3" t="s">
        <v>79</v>
      </c>
      <c r="D35" s="29"/>
      <c r="E35" s="32"/>
      <c r="F35" s="32"/>
      <c r="G35" s="32"/>
      <c r="H35" s="32"/>
      <c r="I35" s="32"/>
      <c r="J35" s="32"/>
      <c r="K35" s="32"/>
      <c r="L35" s="32"/>
      <c r="M35" s="32"/>
      <c r="N35" s="32"/>
      <c r="O35" s="32"/>
      <c r="P35" s="32"/>
      <c r="Q35" s="32"/>
      <c r="R35" s="32"/>
      <c r="S35" s="32"/>
      <c r="T35" s="32">
        <f t="shared" si="1"/>
        <v>0</v>
      </c>
      <c r="U35" s="12"/>
      <c r="V35" s="12"/>
    </row>
    <row r="36" spans="2:22" x14ac:dyDescent="0.25">
      <c r="B36" s="3" t="s">
        <v>81</v>
      </c>
      <c r="D36" s="29"/>
      <c r="E36" s="32"/>
      <c r="F36" s="32"/>
      <c r="G36" s="32"/>
      <c r="H36" s="32"/>
      <c r="I36" s="32"/>
      <c r="J36" s="32"/>
      <c r="K36" s="32"/>
      <c r="L36" s="32"/>
      <c r="M36" s="32"/>
      <c r="N36" s="32"/>
      <c r="O36" s="32"/>
      <c r="P36" s="32"/>
      <c r="Q36" s="32"/>
      <c r="R36" s="32"/>
      <c r="S36" s="32"/>
      <c r="T36" s="32"/>
      <c r="U36" s="12"/>
      <c r="V36" s="12"/>
    </row>
    <row r="37" spans="2:22" x14ac:dyDescent="0.25">
      <c r="C37" s="3" t="s">
        <v>168</v>
      </c>
      <c r="D37" s="29"/>
      <c r="E37" s="32"/>
      <c r="F37" s="32"/>
      <c r="G37" s="32"/>
      <c r="H37" s="32"/>
      <c r="I37" s="32"/>
      <c r="J37" s="32"/>
      <c r="K37" s="32"/>
      <c r="L37" s="32"/>
      <c r="M37" s="32"/>
      <c r="N37" s="32"/>
      <c r="O37" s="32"/>
      <c r="P37" s="32"/>
      <c r="Q37" s="32"/>
      <c r="R37" s="32"/>
      <c r="S37" s="32"/>
      <c r="T37" s="32">
        <f t="shared" si="1"/>
        <v>0</v>
      </c>
      <c r="U37" s="12"/>
      <c r="V37" s="12"/>
    </row>
    <row r="38" spans="2:22" x14ac:dyDescent="0.25">
      <c r="C38" s="15" t="s">
        <v>54</v>
      </c>
      <c r="D38" s="29"/>
      <c r="E38" s="32"/>
      <c r="F38" s="32"/>
      <c r="G38" s="32"/>
      <c r="H38" s="32"/>
      <c r="I38" s="32"/>
      <c r="J38" s="32"/>
      <c r="K38" s="32"/>
      <c r="L38" s="32"/>
      <c r="M38" s="32"/>
      <c r="N38" s="32"/>
      <c r="O38" s="32"/>
      <c r="P38" s="32"/>
      <c r="Q38" s="32"/>
      <c r="R38" s="32"/>
      <c r="S38" s="32"/>
      <c r="T38" s="32">
        <f t="shared" si="1"/>
        <v>0</v>
      </c>
      <c r="U38" s="12"/>
      <c r="V38" s="12"/>
    </row>
    <row r="39" spans="2:22" x14ac:dyDescent="0.25">
      <c r="C39" s="3" t="s">
        <v>60</v>
      </c>
      <c r="D39" s="29"/>
      <c r="E39" s="32"/>
      <c r="F39" s="32"/>
      <c r="G39" s="32"/>
      <c r="H39" s="32"/>
      <c r="I39" s="32"/>
      <c r="J39" s="32"/>
      <c r="K39" s="32"/>
      <c r="L39" s="32"/>
      <c r="M39" s="32"/>
      <c r="N39" s="32"/>
      <c r="O39" s="32"/>
      <c r="P39" s="32"/>
      <c r="Q39" s="32"/>
      <c r="R39" s="32"/>
      <c r="S39" s="32"/>
      <c r="T39" s="32">
        <f t="shared" si="1"/>
        <v>0</v>
      </c>
      <c r="U39" s="12"/>
      <c r="V39" s="12"/>
    </row>
    <row r="40" spans="2:22" x14ac:dyDescent="0.25">
      <c r="C40" s="3" t="s">
        <v>56</v>
      </c>
      <c r="D40" s="29"/>
      <c r="E40" s="32"/>
      <c r="F40" s="32"/>
      <c r="G40" s="32"/>
      <c r="H40" s="32"/>
      <c r="I40" s="32"/>
      <c r="J40" s="32"/>
      <c r="K40" s="32"/>
      <c r="L40" s="32"/>
      <c r="M40" s="32"/>
      <c r="N40" s="32"/>
      <c r="O40" s="32"/>
      <c r="P40" s="32"/>
      <c r="Q40" s="32"/>
      <c r="R40" s="32"/>
      <c r="S40" s="32"/>
      <c r="T40" s="32">
        <f t="shared" si="1"/>
        <v>0</v>
      </c>
      <c r="U40" s="12"/>
      <c r="V40" s="12"/>
    </row>
    <row r="41" spans="2:22" x14ac:dyDescent="0.25">
      <c r="C41" s="3" t="s">
        <v>61</v>
      </c>
      <c r="D41" s="32"/>
      <c r="E41" s="32"/>
      <c r="F41" s="32"/>
      <c r="G41" s="32"/>
      <c r="H41" s="32"/>
      <c r="I41" s="32"/>
      <c r="J41" s="32"/>
      <c r="K41" s="32"/>
      <c r="L41" s="32"/>
      <c r="M41" s="32"/>
      <c r="N41" s="32"/>
      <c r="O41" s="32"/>
      <c r="P41" s="32"/>
      <c r="Q41" s="32"/>
      <c r="R41" s="32"/>
      <c r="S41" s="32"/>
      <c r="T41" s="32">
        <f t="shared" si="1"/>
        <v>0</v>
      </c>
      <c r="U41" s="12"/>
      <c r="V41" s="12"/>
    </row>
    <row r="42" spans="2:22" x14ac:dyDescent="0.25">
      <c r="C42" s="3" t="s">
        <v>62</v>
      </c>
      <c r="D42" s="32"/>
      <c r="E42" s="32"/>
      <c r="F42" s="32"/>
      <c r="G42" s="32"/>
      <c r="H42" s="32"/>
      <c r="I42" s="32"/>
      <c r="J42" s="32"/>
      <c r="K42" s="32"/>
      <c r="L42" s="32"/>
      <c r="M42" s="32"/>
      <c r="N42" s="32"/>
      <c r="O42" s="32"/>
      <c r="P42" s="32"/>
      <c r="Q42" s="32"/>
      <c r="R42" s="32"/>
      <c r="S42" s="32"/>
      <c r="T42" s="32">
        <f t="shared" si="1"/>
        <v>0</v>
      </c>
      <c r="U42" s="12"/>
      <c r="V42" s="12"/>
    </row>
    <row r="43" spans="2:22" x14ac:dyDescent="0.25">
      <c r="C43" s="3" t="s">
        <v>63</v>
      </c>
      <c r="D43" s="32"/>
      <c r="E43" s="32"/>
      <c r="F43" s="32"/>
      <c r="G43" s="32"/>
      <c r="H43" s="32"/>
      <c r="I43" s="32"/>
      <c r="J43" s="32"/>
      <c r="K43" s="32"/>
      <c r="L43" s="32"/>
      <c r="M43" s="32"/>
      <c r="N43" s="32"/>
      <c r="O43" s="32"/>
      <c r="P43" s="32"/>
      <c r="Q43" s="32"/>
      <c r="R43" s="32"/>
      <c r="S43" s="32"/>
      <c r="T43" s="32">
        <f t="shared" si="1"/>
        <v>0</v>
      </c>
      <c r="U43" s="12"/>
      <c r="V43" s="12"/>
    </row>
    <row r="44" spans="2:22" x14ac:dyDescent="0.25">
      <c r="B44" s="3" t="s">
        <v>85</v>
      </c>
      <c r="D44" s="32"/>
      <c r="E44" s="32"/>
      <c r="F44" s="32"/>
      <c r="G44" s="32"/>
      <c r="H44" s="32"/>
      <c r="I44" s="32"/>
      <c r="J44" s="32"/>
      <c r="K44" s="32"/>
      <c r="L44" s="32"/>
      <c r="M44" s="32"/>
      <c r="N44" s="32"/>
      <c r="O44" s="32"/>
      <c r="P44" s="32"/>
      <c r="Q44" s="32"/>
      <c r="R44" s="32"/>
      <c r="S44" s="32"/>
      <c r="T44" s="32">
        <f t="shared" si="1"/>
        <v>0</v>
      </c>
      <c r="U44" s="12"/>
      <c r="V44" s="12"/>
    </row>
    <row r="45" spans="2:22" x14ac:dyDescent="0.25">
      <c r="B45" s="3" t="s">
        <v>64</v>
      </c>
      <c r="D45" s="32"/>
      <c r="E45" s="32"/>
      <c r="F45" s="32"/>
      <c r="G45" s="32"/>
      <c r="H45" s="32"/>
      <c r="I45" s="32"/>
      <c r="J45" s="32"/>
      <c r="K45" s="32"/>
      <c r="L45" s="32"/>
      <c r="M45" s="32"/>
      <c r="N45" s="32"/>
      <c r="O45" s="32"/>
      <c r="P45" s="32"/>
      <c r="Q45" s="32"/>
      <c r="R45" s="32"/>
      <c r="S45" s="32"/>
      <c r="T45" s="32">
        <f t="shared" si="1"/>
        <v>0</v>
      </c>
      <c r="U45" s="12"/>
      <c r="V45" s="12"/>
    </row>
    <row r="46" spans="2:22" x14ac:dyDescent="0.25">
      <c r="B46" s="3" t="s">
        <v>88</v>
      </c>
      <c r="D46" s="32"/>
      <c r="E46" s="32"/>
      <c r="F46" s="32"/>
      <c r="G46" s="32"/>
      <c r="H46" s="32"/>
      <c r="I46" s="32"/>
      <c r="J46" s="32"/>
      <c r="K46" s="32"/>
      <c r="L46" s="32"/>
      <c r="M46" s="32"/>
      <c r="N46" s="32"/>
      <c r="O46" s="32"/>
      <c r="P46" s="32"/>
      <c r="Q46" s="32"/>
      <c r="R46" s="32"/>
      <c r="S46" s="32"/>
      <c r="T46" s="32">
        <f t="shared" si="1"/>
        <v>0</v>
      </c>
      <c r="U46" s="12"/>
      <c r="V46" s="12"/>
    </row>
    <row r="47" spans="2:22" x14ac:dyDescent="0.25">
      <c r="C47" s="3" t="s">
        <v>89</v>
      </c>
      <c r="D47" s="49">
        <f>SUM(D32:D45)</f>
        <v>0</v>
      </c>
      <c r="E47" s="32"/>
      <c r="F47" s="49">
        <f>SUM(F32:F45)</f>
        <v>0</v>
      </c>
      <c r="G47" s="32"/>
      <c r="H47" s="49">
        <f>SUM(H32:H45)</f>
        <v>0</v>
      </c>
      <c r="I47" s="32"/>
      <c r="J47" s="49">
        <f>SUM(J32:J45)</f>
        <v>0</v>
      </c>
      <c r="K47" s="32"/>
      <c r="L47" s="49">
        <f>SUM(L32:L45)</f>
        <v>0</v>
      </c>
      <c r="M47" s="32"/>
      <c r="N47" s="49">
        <f>SUM(N32:N45)</f>
        <v>0</v>
      </c>
      <c r="O47" s="32"/>
      <c r="P47" s="49">
        <f>SUM(P32:P45)</f>
        <v>0</v>
      </c>
      <c r="Q47" s="32"/>
      <c r="R47" s="49">
        <f>SUM(R32:R45)</f>
        <v>0</v>
      </c>
      <c r="S47" s="32"/>
      <c r="T47" s="49">
        <f>SUM(T32:T45)</f>
        <v>0</v>
      </c>
      <c r="U47" s="12"/>
      <c r="V47" s="12"/>
    </row>
    <row r="48" spans="2:22" x14ac:dyDescent="0.25">
      <c r="D48" s="53"/>
      <c r="E48" s="32"/>
      <c r="F48" s="53"/>
      <c r="G48" s="32"/>
      <c r="H48" s="53"/>
      <c r="I48" s="32"/>
      <c r="J48" s="53"/>
      <c r="K48" s="32"/>
      <c r="L48" s="53"/>
      <c r="M48" s="32"/>
      <c r="N48" s="53"/>
      <c r="O48" s="32"/>
      <c r="P48" s="53"/>
      <c r="Q48" s="32"/>
      <c r="R48" s="53"/>
      <c r="S48" s="32"/>
      <c r="T48" s="53"/>
      <c r="U48" s="12"/>
      <c r="V48" s="12"/>
    </row>
    <row r="49" spans="1:22" x14ac:dyDescent="0.25">
      <c r="D49" s="53"/>
      <c r="E49" s="32"/>
      <c r="F49" s="53"/>
      <c r="G49" s="32"/>
      <c r="H49" s="53"/>
      <c r="I49" s="32"/>
      <c r="J49" s="53"/>
      <c r="K49" s="32"/>
      <c r="L49" s="53"/>
      <c r="M49" s="32"/>
      <c r="N49" s="53"/>
      <c r="O49" s="32"/>
      <c r="P49" s="53"/>
      <c r="Q49" s="32"/>
      <c r="R49" s="53"/>
      <c r="S49" s="32"/>
      <c r="T49" s="53"/>
      <c r="U49" s="12"/>
      <c r="V49" s="12"/>
    </row>
    <row r="50" spans="1:22" x14ac:dyDescent="0.25">
      <c r="D50" s="53"/>
      <c r="E50" s="32"/>
      <c r="F50" s="53"/>
      <c r="G50" s="32"/>
      <c r="H50" s="53"/>
      <c r="I50" s="32"/>
      <c r="J50" s="53"/>
      <c r="K50" s="32"/>
      <c r="L50" s="53"/>
      <c r="M50" s="32"/>
      <c r="N50" s="53"/>
      <c r="O50" s="32"/>
      <c r="P50" s="53"/>
      <c r="Q50" s="32"/>
      <c r="R50" s="53"/>
      <c r="S50" s="32"/>
      <c r="T50" s="53"/>
      <c r="U50" s="12"/>
      <c r="V50" s="12"/>
    </row>
    <row r="51" spans="1:22" x14ac:dyDescent="0.25">
      <c r="D51" s="53"/>
      <c r="E51" s="32"/>
      <c r="F51" s="53"/>
      <c r="G51" s="32"/>
      <c r="H51" s="53"/>
      <c r="I51" s="32"/>
      <c r="J51" s="53"/>
      <c r="K51" s="32"/>
      <c r="L51" s="53"/>
      <c r="M51" s="32"/>
      <c r="N51" s="53"/>
      <c r="O51" s="32"/>
      <c r="P51" s="53"/>
      <c r="Q51" s="32"/>
      <c r="R51" s="53"/>
      <c r="S51" s="32"/>
      <c r="T51" s="53"/>
      <c r="U51" s="12"/>
      <c r="V51" s="12"/>
    </row>
    <row r="52" spans="1:22" x14ac:dyDescent="0.25">
      <c r="D52" s="53"/>
      <c r="E52" s="32"/>
      <c r="F52" s="53"/>
      <c r="G52" s="32"/>
      <c r="H52" s="53"/>
      <c r="I52" s="32"/>
      <c r="J52" s="53"/>
      <c r="K52" s="32"/>
      <c r="L52" s="53"/>
      <c r="M52" s="32"/>
      <c r="N52" s="53"/>
      <c r="O52" s="32"/>
      <c r="P52" s="53"/>
      <c r="Q52" s="32"/>
      <c r="R52" s="53"/>
      <c r="S52" s="32"/>
      <c r="T52" s="53"/>
      <c r="U52" s="12"/>
      <c r="V52" s="12"/>
    </row>
    <row r="53" spans="1:22" x14ac:dyDescent="0.25">
      <c r="D53" s="53"/>
      <c r="E53" s="32"/>
      <c r="F53" s="53"/>
      <c r="G53" s="32"/>
      <c r="H53" s="53"/>
      <c r="I53" s="32"/>
      <c r="J53" s="53"/>
      <c r="K53" s="32"/>
      <c r="L53" s="53"/>
      <c r="M53" s="32"/>
      <c r="N53" s="53"/>
      <c r="O53" s="32"/>
      <c r="P53" s="53"/>
      <c r="Q53" s="32"/>
      <c r="R53" s="53"/>
      <c r="S53" s="32"/>
      <c r="T53" s="53"/>
      <c r="U53" s="12"/>
      <c r="V53" s="12"/>
    </row>
    <row r="54" spans="1:22" x14ac:dyDescent="0.25">
      <c r="D54" s="53"/>
      <c r="E54" s="32"/>
      <c r="F54" s="53"/>
      <c r="G54" s="32"/>
      <c r="H54" s="53"/>
      <c r="I54" s="32"/>
      <c r="J54" s="53"/>
      <c r="K54" s="32"/>
      <c r="L54" s="53"/>
      <c r="M54" s="32"/>
      <c r="N54" s="53"/>
      <c r="O54" s="32"/>
      <c r="P54" s="53"/>
      <c r="Q54" s="32"/>
      <c r="R54" s="53"/>
      <c r="S54" s="32"/>
      <c r="T54" s="53"/>
      <c r="U54" s="12"/>
      <c r="V54" s="12"/>
    </row>
    <row r="55" spans="1:22" x14ac:dyDescent="0.25">
      <c r="D55" s="53"/>
      <c r="E55" s="32"/>
      <c r="F55" s="53"/>
      <c r="G55" s="32"/>
      <c r="H55" s="53"/>
      <c r="I55" s="32"/>
      <c r="J55" s="53"/>
      <c r="K55" s="32"/>
      <c r="L55" s="53"/>
      <c r="M55" s="32"/>
      <c r="N55" s="53"/>
      <c r="O55" s="32"/>
      <c r="P55" s="53"/>
      <c r="Q55" s="32"/>
      <c r="R55" s="53"/>
      <c r="S55" s="32"/>
      <c r="T55" s="53"/>
      <c r="U55" s="12"/>
      <c r="V55" s="12"/>
    </row>
    <row r="56" spans="1:22" x14ac:dyDescent="0.25">
      <c r="D56" s="12"/>
      <c r="E56" s="12"/>
      <c r="F56" s="12"/>
      <c r="G56" s="12"/>
      <c r="H56" s="12"/>
      <c r="I56" s="12"/>
      <c r="J56" s="12"/>
      <c r="K56" s="12"/>
      <c r="L56" s="12"/>
      <c r="M56" s="12"/>
      <c r="N56" s="12"/>
      <c r="O56" s="12"/>
      <c r="Q56" s="12"/>
      <c r="S56" s="12"/>
      <c r="T56" s="12"/>
      <c r="U56" s="12"/>
      <c r="V56" s="12"/>
    </row>
    <row r="57" spans="1:22" x14ac:dyDescent="0.25">
      <c r="A57" s="3" t="s">
        <v>90</v>
      </c>
      <c r="D57" s="12"/>
      <c r="E57" s="12"/>
      <c r="F57" s="12"/>
      <c r="G57" s="12"/>
      <c r="H57" s="12"/>
      <c r="I57" s="12"/>
      <c r="J57" s="12"/>
      <c r="K57" s="12"/>
      <c r="L57" s="12"/>
      <c r="M57" s="12"/>
      <c r="N57" s="12"/>
      <c r="O57" s="12"/>
      <c r="Q57" s="12"/>
      <c r="S57" s="12"/>
      <c r="T57" s="12"/>
      <c r="U57" s="12"/>
      <c r="V57" s="12"/>
    </row>
    <row r="58" spans="1:22" x14ac:dyDescent="0.25">
      <c r="B58" s="3" t="s">
        <v>91</v>
      </c>
      <c r="D58" s="32"/>
      <c r="E58" s="32"/>
      <c r="F58" s="32"/>
      <c r="G58" s="32"/>
      <c r="H58" s="32"/>
      <c r="I58" s="32"/>
      <c r="J58" s="32"/>
      <c r="K58" s="32"/>
      <c r="L58" s="32"/>
      <c r="M58" s="32"/>
      <c r="N58" s="32"/>
      <c r="O58" s="32"/>
      <c r="P58" s="32"/>
      <c r="Q58" s="32"/>
      <c r="R58" s="32"/>
      <c r="S58" s="32"/>
      <c r="T58" s="32">
        <f t="shared" ref="T58:T64" si="2">SUM(D58:S58)</f>
        <v>0</v>
      </c>
      <c r="U58" s="12"/>
      <c r="V58" s="12"/>
    </row>
    <row r="59" spans="1:22" x14ac:dyDescent="0.25">
      <c r="B59" s="3" t="s">
        <v>92</v>
      </c>
      <c r="D59" s="32"/>
      <c r="E59" s="32"/>
      <c r="F59" s="32"/>
      <c r="G59" s="32"/>
      <c r="H59" s="32"/>
      <c r="I59" s="32"/>
      <c r="J59" s="32"/>
      <c r="K59" s="32"/>
      <c r="L59" s="32"/>
      <c r="M59" s="32"/>
      <c r="N59" s="32"/>
      <c r="O59" s="32"/>
      <c r="P59" s="32"/>
      <c r="Q59" s="32"/>
      <c r="R59" s="32"/>
      <c r="S59" s="32"/>
      <c r="T59" s="32">
        <f t="shared" si="2"/>
        <v>0</v>
      </c>
      <c r="U59" s="12"/>
      <c r="V59" s="12"/>
    </row>
    <row r="60" spans="1:22" x14ac:dyDescent="0.25">
      <c r="B60" s="3" t="s">
        <v>93</v>
      </c>
      <c r="D60" s="32"/>
      <c r="E60" s="32"/>
      <c r="F60" s="32"/>
      <c r="G60" s="32"/>
      <c r="H60" s="32"/>
      <c r="I60" s="32"/>
      <c r="J60" s="32"/>
      <c r="K60" s="32"/>
      <c r="L60" s="32"/>
      <c r="M60" s="32"/>
      <c r="N60" s="32"/>
      <c r="O60" s="32"/>
      <c r="P60" s="32"/>
      <c r="Q60" s="32"/>
      <c r="R60" s="32"/>
      <c r="S60" s="32"/>
      <c r="T60" s="32">
        <f t="shared" si="2"/>
        <v>0</v>
      </c>
      <c r="U60" s="12"/>
      <c r="V60" s="12"/>
    </row>
    <row r="61" spans="1:22" x14ac:dyDescent="0.25">
      <c r="B61" t="s">
        <v>94</v>
      </c>
      <c r="D61" s="32"/>
      <c r="E61" s="32"/>
      <c r="F61" s="32"/>
      <c r="G61" s="32"/>
      <c r="H61" s="32"/>
      <c r="I61" s="32"/>
      <c r="J61" s="32"/>
      <c r="K61" s="32"/>
      <c r="L61" s="32"/>
      <c r="M61" s="32"/>
      <c r="N61" s="32"/>
      <c r="O61" s="32"/>
      <c r="P61" s="32"/>
      <c r="Q61" s="32"/>
      <c r="R61" s="32"/>
      <c r="S61" s="32"/>
      <c r="T61" s="32">
        <f t="shared" si="2"/>
        <v>0</v>
      </c>
      <c r="U61" s="12"/>
      <c r="V61" s="12"/>
    </row>
    <row r="62" spans="1:22" x14ac:dyDescent="0.25">
      <c r="B62" t="s">
        <v>95</v>
      </c>
      <c r="D62" s="32"/>
      <c r="E62" s="32"/>
      <c r="F62" s="32"/>
      <c r="G62" s="32"/>
      <c r="H62" s="32"/>
      <c r="I62" s="32"/>
      <c r="J62" s="32"/>
      <c r="K62" s="32"/>
      <c r="L62" s="32"/>
      <c r="M62" s="32"/>
      <c r="N62" s="32"/>
      <c r="O62" s="32"/>
      <c r="P62" s="32"/>
      <c r="Q62" s="32"/>
      <c r="R62" s="32"/>
      <c r="S62" s="32"/>
      <c r="T62" s="32">
        <f>SUM(D62:S62)</f>
        <v>0</v>
      </c>
      <c r="U62" s="12"/>
      <c r="V62" s="12"/>
    </row>
    <row r="63" spans="1:22" x14ac:dyDescent="0.25">
      <c r="B63" t="s">
        <v>97</v>
      </c>
      <c r="D63" s="32"/>
      <c r="E63" s="32"/>
      <c r="F63" s="32"/>
      <c r="G63" s="32"/>
      <c r="H63" s="32"/>
      <c r="I63" s="32"/>
      <c r="J63" s="32"/>
      <c r="K63" s="32"/>
      <c r="L63" s="32"/>
      <c r="M63" s="32"/>
      <c r="N63" s="32"/>
      <c r="O63" s="32"/>
      <c r="P63" s="32"/>
      <c r="Q63" s="32"/>
      <c r="R63" s="32"/>
      <c r="S63" s="32"/>
      <c r="T63" s="32">
        <f>SUM(D63:S63)</f>
        <v>0</v>
      </c>
      <c r="U63" s="12"/>
      <c r="V63" s="12"/>
    </row>
    <row r="64" spans="1:22" x14ac:dyDescent="0.25">
      <c r="B64" s="3" t="s">
        <v>101</v>
      </c>
      <c r="D64" s="32"/>
      <c r="E64" s="32"/>
      <c r="F64" s="32"/>
      <c r="G64" s="32"/>
      <c r="H64" s="32"/>
      <c r="I64" s="32"/>
      <c r="J64" s="32"/>
      <c r="K64" s="32"/>
      <c r="L64" s="32"/>
      <c r="M64" s="32"/>
      <c r="N64" s="32"/>
      <c r="O64" s="32"/>
      <c r="P64" s="32"/>
      <c r="Q64" s="32"/>
      <c r="R64" s="32"/>
      <c r="S64" s="32"/>
      <c r="T64" s="32">
        <f t="shared" si="2"/>
        <v>0</v>
      </c>
      <c r="U64" s="12"/>
      <c r="V64" s="12"/>
    </row>
    <row r="65" spans="2:22" x14ac:dyDescent="0.25">
      <c r="B65" s="15" t="s">
        <v>102</v>
      </c>
      <c r="D65" s="32"/>
      <c r="E65" s="32"/>
      <c r="F65" s="32"/>
      <c r="G65" s="32"/>
      <c r="H65" s="32"/>
      <c r="I65" s="32"/>
      <c r="J65" s="32"/>
      <c r="K65" s="32"/>
      <c r="L65" s="32"/>
      <c r="M65" s="32"/>
      <c r="N65" s="32"/>
      <c r="O65" s="32"/>
      <c r="P65" s="32"/>
      <c r="Q65" s="32"/>
      <c r="R65" s="32"/>
      <c r="S65" s="32"/>
      <c r="T65" s="32">
        <f>SUM(D65:S65)</f>
        <v>0</v>
      </c>
      <c r="U65" s="12"/>
      <c r="V65" s="12"/>
    </row>
    <row r="66" spans="2:22" x14ac:dyDescent="0.25">
      <c r="C66" s="3" t="s">
        <v>103</v>
      </c>
      <c r="D66" s="49">
        <f>SUM(D58:D65)</f>
        <v>0</v>
      </c>
      <c r="E66" s="32"/>
      <c r="F66" s="49">
        <f>SUM(F58:F65)</f>
        <v>0</v>
      </c>
      <c r="G66" s="32"/>
      <c r="H66" s="49">
        <f>SUM(H58:H65)</f>
        <v>0</v>
      </c>
      <c r="I66" s="32"/>
      <c r="J66" s="49">
        <f>SUM(J58:J65)</f>
        <v>0</v>
      </c>
      <c r="K66" s="32"/>
      <c r="L66" s="49">
        <f>SUM(L58:L65)</f>
        <v>0</v>
      </c>
      <c r="M66" s="32"/>
      <c r="N66" s="49">
        <f>SUM(N58:N65)</f>
        <v>0</v>
      </c>
      <c r="O66" s="32"/>
      <c r="P66" s="49">
        <f>SUM(P58:P65)</f>
        <v>0</v>
      </c>
      <c r="Q66" s="32"/>
      <c r="R66" s="49">
        <f>SUM(R58:R65)</f>
        <v>0</v>
      </c>
      <c r="S66" s="32"/>
      <c r="T66" s="49">
        <f>SUM(T58:T65)</f>
        <v>0</v>
      </c>
      <c r="U66" s="12"/>
      <c r="V66" s="12"/>
    </row>
    <row r="67" spans="2:22" x14ac:dyDescent="0.25">
      <c r="D67" s="12"/>
      <c r="E67" s="12"/>
      <c r="F67" s="12"/>
      <c r="G67" s="12"/>
      <c r="H67" s="12"/>
      <c r="I67" s="12"/>
      <c r="J67" s="12"/>
      <c r="K67" s="12"/>
      <c r="L67" s="12"/>
      <c r="M67" s="12"/>
      <c r="N67" s="12"/>
      <c r="O67" s="12"/>
      <c r="Q67" s="12"/>
      <c r="S67" s="12"/>
      <c r="T67" s="12"/>
      <c r="U67" s="12"/>
      <c r="V67" s="12"/>
    </row>
    <row r="68" spans="2:22" ht="15.75" thickBot="1" x14ac:dyDescent="0.3">
      <c r="C68" s="3" t="s">
        <v>104</v>
      </c>
      <c r="D68" s="50">
        <f>D66+D47</f>
        <v>0</v>
      </c>
      <c r="E68" s="32"/>
      <c r="F68" s="50">
        <f>F66+F47</f>
        <v>0</v>
      </c>
      <c r="G68" s="32"/>
      <c r="H68" s="50">
        <f>H66+H47</f>
        <v>0</v>
      </c>
      <c r="I68" s="32"/>
      <c r="J68" s="50">
        <f>J66+J47</f>
        <v>0</v>
      </c>
      <c r="K68" s="32"/>
      <c r="L68" s="50">
        <f>L66+L47</f>
        <v>0</v>
      </c>
      <c r="M68" s="32"/>
      <c r="N68" s="50">
        <f>N66+N47</f>
        <v>0</v>
      </c>
      <c r="O68" s="32"/>
      <c r="P68" s="50">
        <f>P66+P47</f>
        <v>0</v>
      </c>
      <c r="Q68" s="32"/>
      <c r="R68" s="50">
        <f>R66+R47</f>
        <v>0</v>
      </c>
      <c r="S68" s="32"/>
      <c r="T68" s="50">
        <f>T66+T47</f>
        <v>0</v>
      </c>
      <c r="U68" s="12"/>
      <c r="V68" s="12"/>
    </row>
    <row r="69" spans="2:22" ht="15.75" thickTop="1" x14ac:dyDescent="0.25">
      <c r="D69" s="12"/>
      <c r="E69" s="12"/>
      <c r="F69" s="12"/>
      <c r="G69" s="12"/>
      <c r="H69" s="12"/>
      <c r="I69" s="12"/>
      <c r="J69" s="12"/>
      <c r="K69" s="12"/>
      <c r="L69" s="12"/>
      <c r="M69" s="12"/>
      <c r="N69" s="12"/>
      <c r="O69" s="12"/>
      <c r="Q69" s="12"/>
      <c r="S69" s="12"/>
      <c r="T69" s="12"/>
      <c r="U69" s="12"/>
      <c r="V69" s="12"/>
    </row>
    <row r="70" spans="2:22" ht="15.75" thickBot="1" x14ac:dyDescent="0.3">
      <c r="D70" s="12"/>
      <c r="E70" s="12"/>
      <c r="F70" s="12"/>
      <c r="G70" s="12"/>
      <c r="H70" s="12"/>
      <c r="I70" s="12"/>
      <c r="J70" s="12"/>
      <c r="K70" s="12"/>
      <c r="L70" s="12"/>
      <c r="M70" s="12"/>
      <c r="N70" s="12"/>
      <c r="O70" s="12"/>
      <c r="Q70" s="12"/>
      <c r="S70" s="12"/>
      <c r="T70" s="12"/>
      <c r="U70" s="12"/>
      <c r="V70" s="12"/>
    </row>
    <row r="71" spans="2:22" s="16" customFormat="1" ht="13.5" thickBot="1" x14ac:dyDescent="0.25">
      <c r="C71" s="17" t="s">
        <v>169</v>
      </c>
      <c r="D71" s="51">
        <f>D68-D28</f>
        <v>0</v>
      </c>
      <c r="E71" s="51"/>
      <c r="F71" s="51">
        <f>F68-F28</f>
        <v>0</v>
      </c>
      <c r="G71" s="51"/>
      <c r="H71" s="51">
        <f>H68-H28</f>
        <v>0</v>
      </c>
      <c r="I71" s="51"/>
      <c r="J71" s="51">
        <f>J68-J28</f>
        <v>0</v>
      </c>
      <c r="K71" s="51"/>
      <c r="L71" s="51">
        <f>L68-L28</f>
        <v>0</v>
      </c>
      <c r="M71" s="51"/>
      <c r="N71" s="51">
        <f>N68-N28</f>
        <v>0</v>
      </c>
      <c r="O71" s="51"/>
      <c r="P71" s="51">
        <f>P68-P28</f>
        <v>0</v>
      </c>
      <c r="Q71" s="51"/>
      <c r="R71" s="51">
        <f>R68-R28</f>
        <v>0</v>
      </c>
      <c r="S71" s="51"/>
      <c r="T71" s="52">
        <f>T68-T28</f>
        <v>0</v>
      </c>
      <c r="U71" s="18"/>
      <c r="V71" s="18"/>
    </row>
    <row r="72" spans="2:22" x14ac:dyDescent="0.25">
      <c r="D72" s="12"/>
      <c r="E72" s="12"/>
      <c r="F72" s="12"/>
      <c r="G72" s="12"/>
      <c r="H72" s="12"/>
      <c r="I72" s="12"/>
      <c r="J72" s="12"/>
      <c r="K72" s="12"/>
      <c r="L72" s="12"/>
      <c r="M72" s="12"/>
      <c r="N72" s="12"/>
      <c r="O72" s="12"/>
      <c r="Q72" s="12"/>
      <c r="S72" s="12"/>
      <c r="T72" s="12"/>
      <c r="U72" s="12"/>
      <c r="V72" s="12"/>
    </row>
    <row r="73" spans="2:22" x14ac:dyDescent="0.25">
      <c r="D73" s="12"/>
      <c r="E73" s="12"/>
      <c r="F73" s="12"/>
      <c r="G73" s="12"/>
      <c r="H73" s="12"/>
      <c r="I73" s="12"/>
      <c r="J73" s="12"/>
      <c r="K73" s="12"/>
      <c r="L73" s="12"/>
      <c r="M73" s="12"/>
      <c r="N73" s="12"/>
      <c r="O73" s="12"/>
      <c r="Q73" s="12"/>
      <c r="S73" s="12"/>
      <c r="T73" s="12"/>
      <c r="U73" s="12"/>
      <c r="V73" s="12"/>
    </row>
    <row r="74" spans="2:22" x14ac:dyDescent="0.25">
      <c r="D74" s="12"/>
      <c r="E74" s="12"/>
      <c r="F74" s="12"/>
      <c r="G74" s="12"/>
      <c r="H74" s="12"/>
      <c r="I74" s="12"/>
      <c r="J74" s="12"/>
      <c r="K74" s="12"/>
      <c r="L74" s="12"/>
      <c r="M74" s="12"/>
      <c r="N74" s="12"/>
      <c r="O74" s="12"/>
      <c r="Q74" s="12"/>
      <c r="S74" s="12"/>
      <c r="T74" s="12"/>
      <c r="U74" s="12"/>
      <c r="V74" s="12"/>
    </row>
    <row r="75" spans="2:22" x14ac:dyDescent="0.25">
      <c r="D75" s="12"/>
      <c r="E75" s="12"/>
      <c r="F75" s="12"/>
      <c r="G75" s="12"/>
      <c r="H75" s="12"/>
      <c r="I75" s="12"/>
      <c r="J75" s="12"/>
      <c r="K75" s="12"/>
      <c r="L75" s="12"/>
      <c r="M75" s="12"/>
      <c r="N75" s="12"/>
      <c r="O75" s="12"/>
      <c r="Q75" s="12"/>
      <c r="S75" s="12"/>
      <c r="T75" s="12"/>
      <c r="U75" s="12"/>
      <c r="V75" s="12"/>
    </row>
    <row r="76" spans="2:22" x14ac:dyDescent="0.25">
      <c r="D76" s="12"/>
      <c r="E76" s="12"/>
      <c r="F76" s="12"/>
      <c r="G76" s="12"/>
      <c r="H76" s="12"/>
      <c r="I76" s="12"/>
      <c r="J76" s="12"/>
      <c r="K76" s="12"/>
      <c r="L76" s="12"/>
      <c r="M76" s="12"/>
      <c r="N76" s="12"/>
      <c r="O76" s="12"/>
      <c r="Q76" s="12"/>
      <c r="S76" s="12"/>
      <c r="T76" s="12"/>
      <c r="U76" s="12"/>
      <c r="V76" s="12"/>
    </row>
    <row r="77" spans="2:22" x14ac:dyDescent="0.25">
      <c r="D77" s="12"/>
      <c r="E77" s="12"/>
      <c r="F77" s="12"/>
      <c r="G77" s="12"/>
      <c r="H77" s="12"/>
      <c r="I77" s="12"/>
      <c r="J77" s="12"/>
      <c r="K77" s="12"/>
      <c r="L77" s="12"/>
      <c r="M77" s="12"/>
      <c r="N77" s="12"/>
      <c r="O77" s="12"/>
      <c r="Q77" s="12"/>
      <c r="S77" s="12"/>
      <c r="T77" s="12"/>
      <c r="U77" s="12"/>
      <c r="V77" s="12"/>
    </row>
    <row r="78" spans="2:22" x14ac:dyDescent="0.25">
      <c r="D78" s="12"/>
      <c r="E78" s="12"/>
      <c r="F78" s="12"/>
      <c r="G78" s="12"/>
      <c r="H78" s="12"/>
      <c r="I78" s="12"/>
      <c r="J78" s="12"/>
      <c r="K78" s="12"/>
      <c r="L78" s="12"/>
      <c r="M78" s="12"/>
      <c r="N78" s="12"/>
      <c r="O78" s="12"/>
      <c r="Q78" s="12"/>
      <c r="S78" s="12"/>
      <c r="T78" s="12"/>
      <c r="U78" s="12"/>
      <c r="V78" s="12"/>
    </row>
    <row r="79" spans="2:22" x14ac:dyDescent="0.25">
      <c r="D79" s="12"/>
      <c r="E79" s="12"/>
      <c r="F79" s="12"/>
      <c r="G79" s="12"/>
      <c r="H79" s="12"/>
      <c r="I79" s="12"/>
      <c r="J79" s="12"/>
      <c r="K79" s="12"/>
      <c r="L79" s="12"/>
      <c r="M79" s="12"/>
      <c r="N79" s="12"/>
      <c r="O79" s="12"/>
      <c r="Q79" s="12"/>
      <c r="S79" s="12"/>
      <c r="T79" s="12"/>
      <c r="U79" s="12"/>
      <c r="V79" s="12"/>
    </row>
    <row r="80" spans="2:22" x14ac:dyDescent="0.25">
      <c r="D80" s="12"/>
      <c r="E80" s="12"/>
      <c r="F80" s="12"/>
      <c r="G80" s="12"/>
      <c r="H80" s="12"/>
      <c r="I80" s="12"/>
      <c r="J80" s="12"/>
      <c r="K80" s="12"/>
      <c r="L80" s="12"/>
      <c r="M80" s="12"/>
      <c r="N80" s="12"/>
      <c r="O80" s="12"/>
      <c r="Q80" s="12"/>
      <c r="S80" s="12"/>
      <c r="T80" s="12"/>
      <c r="U80" s="12"/>
      <c r="V80" s="12"/>
    </row>
    <row r="81" spans="4:22" x14ac:dyDescent="0.25">
      <c r="D81" s="12"/>
      <c r="E81" s="12"/>
      <c r="F81" s="12"/>
      <c r="G81" s="12"/>
      <c r="H81" s="12"/>
      <c r="I81" s="12"/>
      <c r="J81" s="12"/>
      <c r="K81" s="12"/>
      <c r="L81" s="12"/>
      <c r="M81" s="12"/>
      <c r="N81" s="12"/>
      <c r="O81" s="12"/>
      <c r="Q81" s="12"/>
      <c r="S81" s="12"/>
      <c r="T81" s="12"/>
      <c r="U81" s="12"/>
      <c r="V81" s="12"/>
    </row>
    <row r="82" spans="4:22" x14ac:dyDescent="0.25">
      <c r="D82" s="12"/>
      <c r="E82" s="12"/>
      <c r="F82" s="12"/>
      <c r="G82" s="12"/>
      <c r="H82" s="12"/>
      <c r="I82" s="12"/>
      <c r="J82" s="12"/>
      <c r="K82" s="12"/>
      <c r="L82" s="12"/>
      <c r="M82" s="12"/>
      <c r="N82" s="12"/>
      <c r="O82" s="12"/>
      <c r="Q82" s="12"/>
      <c r="S82" s="12"/>
      <c r="T82" s="12"/>
      <c r="U82" s="12"/>
      <c r="V82" s="12"/>
    </row>
  </sheetData>
  <pageMargins left="0.7" right="0.7" top="0.75" bottom="0.75" header="0.3" footer="0.3"/>
  <pageSetup scale="62" fitToHeight="2"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6"/>
  <sheetViews>
    <sheetView workbookViewId="0"/>
  </sheetViews>
  <sheetFormatPr defaultRowHeight="15" x14ac:dyDescent="0.25"/>
  <cols>
    <col min="1" max="1" width="4.7109375" customWidth="1"/>
  </cols>
  <sheetData>
    <row r="1" spans="1:2" x14ac:dyDescent="0.25">
      <c r="A1" s="39" t="s">
        <v>170</v>
      </c>
    </row>
    <row r="4" spans="1:2" x14ac:dyDescent="0.25">
      <c r="A4" t="s">
        <v>134</v>
      </c>
    </row>
    <row r="5" spans="1:2" x14ac:dyDescent="0.25">
      <c r="A5" t="s">
        <v>135</v>
      </c>
    </row>
    <row r="6" spans="1:2" x14ac:dyDescent="0.25">
      <c r="A6" t="s">
        <v>136</v>
      </c>
    </row>
    <row r="7" spans="1:2" x14ac:dyDescent="0.25">
      <c r="B7" t="s">
        <v>137</v>
      </c>
    </row>
    <row r="8" spans="1:2" x14ac:dyDescent="0.25">
      <c r="A8" t="s">
        <v>115</v>
      </c>
    </row>
    <row r="9" spans="1:2" x14ac:dyDescent="0.25">
      <c r="A9" t="s">
        <v>116</v>
      </c>
    </row>
    <row r="10" spans="1:2" x14ac:dyDescent="0.25">
      <c r="B10" t="s">
        <v>171</v>
      </c>
    </row>
    <row r="11" spans="1:2" x14ac:dyDescent="0.25">
      <c r="A11" t="s">
        <v>139</v>
      </c>
    </row>
    <row r="12" spans="1:2" x14ac:dyDescent="0.25">
      <c r="A12" t="s">
        <v>140</v>
      </c>
    </row>
    <row r="13" spans="1:2" x14ac:dyDescent="0.25">
      <c r="B13" t="s">
        <v>141</v>
      </c>
    </row>
    <row r="14" spans="1:2" x14ac:dyDescent="0.25">
      <c r="A14" t="s">
        <v>172</v>
      </c>
    </row>
    <row r="16" spans="1:2" x14ac:dyDescent="0.25">
      <c r="A16" t="s">
        <v>145</v>
      </c>
    </row>
  </sheetData>
  <pageMargins left="0.7" right="0.7" top="0.75" bottom="0.75" header="0.3" footer="0.3"/>
  <pageSetup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95"/>
  <sheetViews>
    <sheetView workbookViewId="0">
      <selection activeCell="G31" sqref="G31"/>
    </sheetView>
  </sheetViews>
  <sheetFormatPr defaultRowHeight="15" x14ac:dyDescent="0.25"/>
  <cols>
    <col min="1" max="1" width="15" customWidth="1"/>
    <col min="2" max="2" width="1.85546875" style="3" customWidth="1"/>
    <col min="3" max="3" width="26" bestFit="1" customWidth="1"/>
    <col min="4" max="4" width="1.85546875" style="3" customWidth="1"/>
    <col min="5" max="5" width="14.7109375" customWidth="1"/>
    <col min="6" max="6" width="1.85546875" style="3" customWidth="1"/>
    <col min="7" max="7" width="14.7109375" customWidth="1"/>
    <col min="8" max="8" width="1.85546875" style="3" customWidth="1"/>
    <col min="9" max="9" width="14.7109375" customWidth="1"/>
    <col min="10" max="10" width="1.85546875" style="3" customWidth="1"/>
    <col min="11" max="11" width="14.7109375" customWidth="1"/>
    <col min="12" max="12" width="1.85546875" customWidth="1"/>
    <col min="14" max="14" width="1.85546875" customWidth="1"/>
    <col min="15" max="15" width="17" bestFit="1" customWidth="1"/>
  </cols>
  <sheetData>
    <row r="1" spans="1:18" s="35" customFormat="1" x14ac:dyDescent="0.25">
      <c r="A1" s="94" t="s">
        <v>227</v>
      </c>
      <c r="B1" s="94"/>
      <c r="C1" s="94"/>
      <c r="D1" s="94"/>
      <c r="E1" s="94"/>
      <c r="F1" s="94"/>
      <c r="G1" s="94"/>
      <c r="H1" s="94"/>
      <c r="I1" s="94"/>
      <c r="J1" s="94"/>
      <c r="K1" s="94"/>
      <c r="L1" s="1"/>
      <c r="M1" s="1"/>
      <c r="N1" s="1"/>
      <c r="O1" s="1"/>
      <c r="P1" s="2"/>
      <c r="Q1" s="1"/>
      <c r="R1" s="1"/>
    </row>
    <row r="2" spans="1:18" s="35" customFormat="1" x14ac:dyDescent="0.25">
      <c r="A2" s="94" t="s">
        <v>173</v>
      </c>
      <c r="B2" s="94"/>
      <c r="C2" s="94"/>
      <c r="D2" s="94"/>
      <c r="E2" s="94"/>
      <c r="F2" s="94"/>
      <c r="G2" s="94"/>
      <c r="H2" s="94"/>
      <c r="I2" s="94"/>
      <c r="J2" s="94"/>
      <c r="K2" s="94"/>
      <c r="L2" s="1"/>
      <c r="M2" s="1"/>
      <c r="N2" s="1"/>
      <c r="O2" s="1"/>
      <c r="P2" s="2"/>
      <c r="Q2" s="1"/>
      <c r="R2" s="1"/>
    </row>
    <row r="3" spans="1:18" s="35" customFormat="1" x14ac:dyDescent="0.25">
      <c r="A3" s="94" t="s">
        <v>23</v>
      </c>
      <c r="B3" s="94"/>
      <c r="C3" s="94"/>
      <c r="D3" s="94"/>
      <c r="E3" s="94"/>
      <c r="F3" s="94"/>
      <c r="G3" s="94"/>
      <c r="H3" s="94"/>
      <c r="I3" s="94"/>
      <c r="J3" s="94"/>
      <c r="K3" s="94"/>
      <c r="L3" s="1"/>
      <c r="M3" s="1"/>
      <c r="N3" s="1"/>
      <c r="O3" s="1"/>
      <c r="P3" s="2"/>
      <c r="Q3" s="1"/>
      <c r="R3" s="1"/>
    </row>
    <row r="4" spans="1:18" s="35" customFormat="1" x14ac:dyDescent="0.25">
      <c r="A4" s="94" t="s">
        <v>24</v>
      </c>
      <c r="B4" s="94"/>
      <c r="C4" s="94"/>
      <c r="D4" s="94"/>
      <c r="E4" s="94"/>
      <c r="F4" s="94"/>
      <c r="G4" s="94"/>
      <c r="H4" s="94"/>
      <c r="I4" s="94"/>
      <c r="J4" s="94"/>
      <c r="K4" s="94"/>
      <c r="L4" s="1"/>
      <c r="M4" s="1"/>
      <c r="N4" s="1"/>
      <c r="O4" s="1"/>
      <c r="P4" s="2"/>
      <c r="Q4" s="1"/>
      <c r="R4" s="1"/>
    </row>
    <row r="6" spans="1:18" s="24" customFormat="1" x14ac:dyDescent="0.25">
      <c r="B6" s="68"/>
      <c r="D6" s="68"/>
      <c r="E6" s="24" t="s">
        <v>122</v>
      </c>
      <c r="F6" s="68"/>
      <c r="G6" s="24" t="s">
        <v>124</v>
      </c>
      <c r="H6" s="68"/>
      <c r="I6" s="24" t="s">
        <v>147</v>
      </c>
      <c r="J6" s="68"/>
      <c r="K6" s="24" t="s">
        <v>125</v>
      </c>
      <c r="L6" s="68"/>
      <c r="N6" s="68"/>
      <c r="O6" s="24" t="s">
        <v>148</v>
      </c>
    </row>
    <row r="7" spans="1:18" s="24" customFormat="1" x14ac:dyDescent="0.25">
      <c r="A7" s="25" t="s">
        <v>149</v>
      </c>
      <c r="B7" s="26"/>
      <c r="C7" s="25" t="s">
        <v>150</v>
      </c>
      <c r="D7" s="26"/>
      <c r="E7" s="43" t="s">
        <v>123</v>
      </c>
      <c r="F7" s="26"/>
      <c r="G7" s="43" t="s">
        <v>39</v>
      </c>
      <c r="H7" s="26"/>
      <c r="I7" s="43">
        <v>43646</v>
      </c>
      <c r="J7" s="26"/>
      <c r="K7" s="43">
        <v>43738</v>
      </c>
      <c r="L7" s="26"/>
      <c r="M7" s="25" t="s">
        <v>151</v>
      </c>
      <c r="N7" s="26"/>
      <c r="O7" s="43">
        <v>43646</v>
      </c>
    </row>
    <row r="8" spans="1:18" x14ac:dyDescent="0.25">
      <c r="A8">
        <v>800</v>
      </c>
      <c r="B8" s="63"/>
      <c r="C8" t="s">
        <v>238</v>
      </c>
      <c r="D8" s="1"/>
      <c r="E8" s="27"/>
      <c r="F8" s="28"/>
      <c r="G8" s="27"/>
      <c r="H8" s="28"/>
      <c r="I8" s="27">
        <v>320.54000000000002</v>
      </c>
      <c r="J8" s="28"/>
      <c r="K8" s="27"/>
      <c r="L8" s="28"/>
      <c r="M8" s="27"/>
      <c r="N8" s="28"/>
      <c r="O8" s="27">
        <f t="shared" ref="O8:O40" si="0">IF(I8+K8+M8&lt;=0,I8+K8+M8,0)</f>
        <v>0</v>
      </c>
    </row>
    <row r="9" spans="1:18" x14ac:dyDescent="0.25">
      <c r="A9">
        <v>801</v>
      </c>
      <c r="B9" s="63"/>
      <c r="C9" t="s">
        <v>239</v>
      </c>
      <c r="D9" s="1"/>
      <c r="E9" s="27"/>
      <c r="F9" s="28"/>
      <c r="G9" s="27"/>
      <c r="H9" s="28"/>
      <c r="I9" s="27">
        <v>1354</v>
      </c>
      <c r="J9" s="28"/>
      <c r="K9" s="27"/>
      <c r="L9" s="28"/>
      <c r="M9" s="27"/>
      <c r="N9" s="28"/>
      <c r="O9" s="27">
        <f t="shared" ref="O9" si="1">IF(I9+K9+M9&lt;=0,I9+K9+M9,0)</f>
        <v>0</v>
      </c>
    </row>
    <row r="10" spans="1:18" x14ac:dyDescent="0.25">
      <c r="A10">
        <v>803</v>
      </c>
      <c r="B10" s="63"/>
      <c r="C10" t="s">
        <v>240</v>
      </c>
      <c r="D10" s="1"/>
      <c r="E10" s="27"/>
      <c r="F10" s="28"/>
      <c r="G10" s="27"/>
      <c r="H10" s="28"/>
      <c r="I10" s="27">
        <v>300.58</v>
      </c>
      <c r="J10" s="28"/>
      <c r="K10" s="27"/>
      <c r="L10" s="28"/>
      <c r="M10" s="27"/>
      <c r="N10" s="28"/>
      <c r="O10" s="27">
        <f t="shared" si="0"/>
        <v>0</v>
      </c>
    </row>
    <row r="11" spans="1:18" x14ac:dyDescent="0.25">
      <c r="A11">
        <v>804</v>
      </c>
      <c r="B11"/>
      <c r="C11" t="s">
        <v>242</v>
      </c>
      <c r="E11" s="27"/>
      <c r="F11" s="29"/>
      <c r="G11" s="27"/>
      <c r="H11" s="29"/>
      <c r="I11" s="27">
        <v>5101.46</v>
      </c>
      <c r="J11" s="29"/>
      <c r="K11" s="27"/>
      <c r="L11" s="29"/>
      <c r="M11" s="27"/>
      <c r="N11" s="29"/>
      <c r="O11" s="27">
        <f t="shared" si="0"/>
        <v>0</v>
      </c>
    </row>
    <row r="12" spans="1:18" x14ac:dyDescent="0.25">
      <c r="A12">
        <v>806</v>
      </c>
      <c r="B12"/>
      <c r="C12" t="s">
        <v>241</v>
      </c>
      <c r="D12" s="20"/>
      <c r="E12" s="27"/>
      <c r="F12" s="30"/>
      <c r="G12" s="27"/>
      <c r="H12" s="30"/>
      <c r="I12" s="27">
        <v>-425</v>
      </c>
      <c r="J12" s="30"/>
      <c r="K12" s="27"/>
      <c r="L12" s="30"/>
      <c r="M12" s="27"/>
      <c r="N12" s="30"/>
      <c r="O12" s="27">
        <f t="shared" si="0"/>
        <v>-425</v>
      </c>
    </row>
    <row r="13" spans="1:18" x14ac:dyDescent="0.25">
      <c r="A13">
        <v>807</v>
      </c>
      <c r="B13"/>
      <c r="C13" t="s">
        <v>243</v>
      </c>
      <c r="D13" s="20"/>
      <c r="E13" s="27"/>
      <c r="F13" s="30"/>
      <c r="G13" s="27"/>
      <c r="H13" s="30"/>
      <c r="I13" s="27">
        <v>1810</v>
      </c>
      <c r="J13" s="30"/>
      <c r="K13" s="27"/>
      <c r="L13" s="30"/>
      <c r="M13" s="27"/>
      <c r="N13" s="30"/>
      <c r="O13" s="27">
        <f t="shared" si="0"/>
        <v>0</v>
      </c>
    </row>
    <row r="14" spans="1:18" x14ac:dyDescent="0.25">
      <c r="A14">
        <v>809</v>
      </c>
      <c r="B14" s="64"/>
      <c r="C14" t="s">
        <v>244</v>
      </c>
      <c r="D14" s="6"/>
      <c r="E14" s="27"/>
      <c r="F14" s="31"/>
      <c r="G14" s="27"/>
      <c r="H14" s="31"/>
      <c r="I14" s="27">
        <v>175</v>
      </c>
      <c r="J14" s="31"/>
      <c r="K14" s="27"/>
      <c r="L14" s="31"/>
      <c r="M14" s="27"/>
      <c r="N14" s="31"/>
      <c r="O14" s="27">
        <f t="shared" si="0"/>
        <v>0</v>
      </c>
    </row>
    <row r="15" spans="1:18" x14ac:dyDescent="0.25">
      <c r="A15">
        <v>840</v>
      </c>
      <c r="B15" s="64"/>
      <c r="C15" t="s">
        <v>245</v>
      </c>
      <c r="D15" s="6"/>
      <c r="E15" s="27"/>
      <c r="F15" s="31"/>
      <c r="G15" s="27"/>
      <c r="H15" s="31"/>
      <c r="I15" s="27">
        <v>2000</v>
      </c>
      <c r="J15" s="31"/>
      <c r="K15" s="27"/>
      <c r="L15" s="31"/>
      <c r="M15" s="27"/>
      <c r="N15" s="31"/>
      <c r="O15" s="27">
        <f t="shared" si="0"/>
        <v>0</v>
      </c>
    </row>
    <row r="16" spans="1:18" x14ac:dyDescent="0.25">
      <c r="A16">
        <v>841</v>
      </c>
      <c r="B16" s="65"/>
      <c r="C16" t="s">
        <v>246</v>
      </c>
      <c r="D16" s="12"/>
      <c r="E16" s="27"/>
      <c r="F16" s="32"/>
      <c r="G16" s="27"/>
      <c r="H16" s="32"/>
      <c r="I16" s="27">
        <v>1050</v>
      </c>
      <c r="J16" s="32"/>
      <c r="K16" s="27"/>
      <c r="L16" s="32"/>
      <c r="M16" s="27"/>
      <c r="N16" s="32"/>
      <c r="O16" s="27">
        <f t="shared" si="0"/>
        <v>0</v>
      </c>
    </row>
    <row r="17" spans="1:15" x14ac:dyDescent="0.25">
      <c r="A17">
        <v>842</v>
      </c>
      <c r="B17" s="12"/>
      <c r="C17" t="s">
        <v>247</v>
      </c>
      <c r="D17" s="12"/>
      <c r="E17" s="27"/>
      <c r="F17" s="32"/>
      <c r="G17" s="27"/>
      <c r="H17" s="32"/>
      <c r="I17" s="27">
        <v>137659.46</v>
      </c>
      <c r="J17" s="32"/>
      <c r="K17" s="27"/>
      <c r="L17" s="32"/>
      <c r="M17" s="27"/>
      <c r="N17" s="32"/>
      <c r="O17" s="27">
        <f t="shared" si="0"/>
        <v>0</v>
      </c>
    </row>
    <row r="18" spans="1:15" x14ac:dyDescent="0.25">
      <c r="A18">
        <v>843</v>
      </c>
      <c r="B18" s="12"/>
      <c r="C18" t="s">
        <v>248</v>
      </c>
      <c r="D18" s="12"/>
      <c r="E18" s="27"/>
      <c r="F18" s="32"/>
      <c r="G18" s="27"/>
      <c r="H18" s="32"/>
      <c r="I18" s="27">
        <v>960.01</v>
      </c>
      <c r="J18" s="32"/>
      <c r="K18" s="27"/>
      <c r="L18" s="32"/>
      <c r="M18" s="27"/>
      <c r="N18" s="32"/>
      <c r="O18" s="27">
        <f t="shared" si="0"/>
        <v>0</v>
      </c>
    </row>
    <row r="19" spans="1:15" x14ac:dyDescent="0.25">
      <c r="A19">
        <v>844</v>
      </c>
      <c r="B19" s="12"/>
      <c r="C19" t="s">
        <v>249</v>
      </c>
      <c r="D19" s="12"/>
      <c r="E19" s="27"/>
      <c r="F19" s="32"/>
      <c r="G19" s="27"/>
      <c r="H19" s="32"/>
      <c r="I19" s="27">
        <v>595</v>
      </c>
      <c r="J19" s="32"/>
      <c r="K19" s="27"/>
      <c r="L19" s="32"/>
      <c r="M19" s="27"/>
      <c r="N19" s="32"/>
      <c r="O19" s="27">
        <f t="shared" si="0"/>
        <v>0</v>
      </c>
    </row>
    <row r="20" spans="1:15" x14ac:dyDescent="0.25">
      <c r="A20">
        <v>845</v>
      </c>
      <c r="B20" s="12"/>
      <c r="C20" t="s">
        <v>250</v>
      </c>
      <c r="D20" s="12"/>
      <c r="E20" s="27"/>
      <c r="F20" s="32"/>
      <c r="G20" s="27"/>
      <c r="H20" s="32"/>
      <c r="I20" s="27">
        <v>10000</v>
      </c>
      <c r="J20" s="32"/>
      <c r="K20" s="27"/>
      <c r="L20" s="32"/>
      <c r="M20" s="27"/>
      <c r="N20" s="32"/>
      <c r="O20" s="27">
        <f t="shared" si="0"/>
        <v>0</v>
      </c>
    </row>
    <row r="21" spans="1:15" x14ac:dyDescent="0.25">
      <c r="A21">
        <v>847</v>
      </c>
      <c r="B21" s="12"/>
      <c r="C21" t="s">
        <v>245</v>
      </c>
      <c r="D21" s="12"/>
      <c r="E21" s="27"/>
      <c r="F21" s="32"/>
      <c r="G21" s="27"/>
      <c r="H21" s="32"/>
      <c r="I21" s="27">
        <v>1106.67</v>
      </c>
      <c r="J21" s="32"/>
      <c r="K21" s="27"/>
      <c r="L21" s="32"/>
      <c r="M21" s="27"/>
      <c r="N21" s="32"/>
      <c r="O21" s="27">
        <f t="shared" si="0"/>
        <v>0</v>
      </c>
    </row>
    <row r="22" spans="1:15" x14ac:dyDescent="0.25">
      <c r="A22">
        <v>848</v>
      </c>
      <c r="B22" s="12"/>
      <c r="C22" t="s">
        <v>248</v>
      </c>
      <c r="D22" s="12"/>
      <c r="E22" s="27"/>
      <c r="F22" s="32"/>
      <c r="G22" s="27"/>
      <c r="H22" s="32"/>
      <c r="I22" s="27">
        <v>1388.94</v>
      </c>
      <c r="J22" s="32"/>
      <c r="K22" s="27"/>
      <c r="L22" s="32"/>
      <c r="M22" s="27"/>
      <c r="N22" s="32"/>
      <c r="O22" s="27">
        <f t="shared" si="0"/>
        <v>0</v>
      </c>
    </row>
    <row r="23" spans="1:15" x14ac:dyDescent="0.25">
      <c r="A23">
        <v>850</v>
      </c>
      <c r="B23" s="12"/>
      <c r="C23" t="s">
        <v>247</v>
      </c>
      <c r="D23" s="12"/>
      <c r="E23" s="27"/>
      <c r="F23" s="32"/>
      <c r="G23" s="27"/>
      <c r="H23" s="32"/>
      <c r="I23" s="27">
        <v>25748.13</v>
      </c>
      <c r="J23" s="32"/>
      <c r="K23" s="27"/>
      <c r="L23" s="32"/>
      <c r="M23" s="27"/>
      <c r="N23" s="32"/>
      <c r="O23" s="27">
        <f t="shared" si="0"/>
        <v>0</v>
      </c>
    </row>
    <row r="24" spans="1:15" x14ac:dyDescent="0.25">
      <c r="A24">
        <v>855</v>
      </c>
      <c r="B24" s="12"/>
      <c r="C24" t="s">
        <v>251</v>
      </c>
      <c r="D24" s="12"/>
      <c r="E24" s="27"/>
      <c r="F24" s="32"/>
      <c r="G24" s="27"/>
      <c r="H24" s="32"/>
      <c r="I24" s="27">
        <v>1689.72</v>
      </c>
      <c r="J24" s="32"/>
      <c r="K24" s="27"/>
      <c r="L24" s="32"/>
      <c r="M24" s="27"/>
      <c r="N24" s="32"/>
      <c r="O24" s="27">
        <f t="shared" si="0"/>
        <v>0</v>
      </c>
    </row>
    <row r="25" spans="1:15" x14ac:dyDescent="0.25">
      <c r="A25">
        <v>860</v>
      </c>
      <c r="B25" s="12"/>
      <c r="C25" t="s">
        <v>252</v>
      </c>
      <c r="D25" s="12"/>
      <c r="E25" s="27"/>
      <c r="F25" s="32"/>
      <c r="G25" s="27"/>
      <c r="H25" s="32"/>
      <c r="I25" s="27">
        <v>3190.68</v>
      </c>
      <c r="J25" s="32"/>
      <c r="K25" s="27"/>
      <c r="L25" s="32"/>
      <c r="M25" s="27"/>
      <c r="N25" s="32"/>
      <c r="O25" s="27">
        <f t="shared" si="0"/>
        <v>0</v>
      </c>
    </row>
    <row r="26" spans="1:15" x14ac:dyDescent="0.25">
      <c r="A26">
        <v>861</v>
      </c>
      <c r="B26" s="12"/>
      <c r="C26" t="s">
        <v>253</v>
      </c>
      <c r="D26" s="12"/>
      <c r="E26" s="27"/>
      <c r="F26" s="32"/>
      <c r="G26" s="27"/>
      <c r="H26" s="32"/>
      <c r="I26" s="27">
        <v>35</v>
      </c>
      <c r="J26" s="32"/>
      <c r="K26" s="27"/>
      <c r="L26" s="32"/>
      <c r="M26" s="27"/>
      <c r="N26" s="32"/>
      <c r="O26" s="27">
        <f t="shared" si="0"/>
        <v>0</v>
      </c>
    </row>
    <row r="27" spans="1:15" x14ac:dyDescent="0.25">
      <c r="A27">
        <v>880</v>
      </c>
      <c r="B27" s="12"/>
      <c r="C27" t="s">
        <v>254</v>
      </c>
      <c r="D27" s="12"/>
      <c r="E27" s="27"/>
      <c r="F27" s="32"/>
      <c r="G27" s="27"/>
      <c r="H27" s="32"/>
      <c r="I27" s="27">
        <v>48247.66</v>
      </c>
      <c r="J27" s="32"/>
      <c r="K27" s="27"/>
      <c r="L27" s="32"/>
      <c r="M27" s="27"/>
      <c r="N27" s="32"/>
      <c r="O27" s="27">
        <f t="shared" si="0"/>
        <v>0</v>
      </c>
    </row>
    <row r="28" spans="1:15" x14ac:dyDescent="0.25">
      <c r="A28">
        <v>885</v>
      </c>
      <c r="B28" s="12"/>
      <c r="C28" t="s">
        <v>255</v>
      </c>
      <c r="D28" s="12"/>
      <c r="E28" s="27"/>
      <c r="F28" s="32"/>
      <c r="G28" s="27"/>
      <c r="H28" s="32"/>
      <c r="I28" s="27">
        <v>3193.64</v>
      </c>
      <c r="J28" s="32"/>
      <c r="K28" s="27"/>
      <c r="L28" s="32"/>
      <c r="M28" s="27"/>
      <c r="N28" s="32"/>
      <c r="O28" s="27">
        <f t="shared" si="0"/>
        <v>0</v>
      </c>
    </row>
    <row r="29" spans="1:15" x14ac:dyDescent="0.25">
      <c r="B29" s="12"/>
      <c r="D29" s="12"/>
      <c r="E29" s="27"/>
      <c r="F29" s="32"/>
      <c r="G29" s="27"/>
      <c r="H29" s="32"/>
      <c r="I29" s="27"/>
      <c r="J29" s="32"/>
      <c r="K29" s="27"/>
      <c r="L29" s="32"/>
      <c r="M29" s="27"/>
      <c r="N29" s="32"/>
      <c r="O29" s="27">
        <f t="shared" si="0"/>
        <v>0</v>
      </c>
    </row>
    <row r="30" spans="1:15" x14ac:dyDescent="0.25">
      <c r="B30" s="12"/>
      <c r="D30" s="12"/>
      <c r="E30" s="27"/>
      <c r="F30" s="32"/>
      <c r="G30" s="27"/>
      <c r="H30" s="32"/>
      <c r="I30" s="27"/>
      <c r="J30" s="32"/>
      <c r="K30" s="27"/>
      <c r="L30" s="32"/>
      <c r="M30" s="27"/>
      <c r="N30" s="32"/>
      <c r="O30" s="27">
        <f t="shared" si="0"/>
        <v>0</v>
      </c>
    </row>
    <row r="31" spans="1:15" x14ac:dyDescent="0.25">
      <c r="B31" s="12"/>
      <c r="D31" s="12"/>
      <c r="E31" s="27"/>
      <c r="F31" s="32"/>
      <c r="G31" s="27"/>
      <c r="H31" s="32"/>
      <c r="I31" s="27"/>
      <c r="J31" s="32"/>
      <c r="K31" s="27"/>
      <c r="L31" s="32"/>
      <c r="M31" s="27"/>
      <c r="N31" s="32"/>
      <c r="O31" s="27">
        <f t="shared" si="0"/>
        <v>0</v>
      </c>
    </row>
    <row r="32" spans="1:15" x14ac:dyDescent="0.25">
      <c r="B32" s="12"/>
      <c r="D32" s="12"/>
      <c r="E32" s="27"/>
      <c r="F32" s="32"/>
      <c r="G32" s="27"/>
      <c r="H32" s="32"/>
      <c r="I32" s="27"/>
      <c r="J32" s="32"/>
      <c r="K32" s="27"/>
      <c r="L32" s="32"/>
      <c r="M32" s="27"/>
      <c r="N32" s="32"/>
      <c r="O32" s="27">
        <f t="shared" si="0"/>
        <v>0</v>
      </c>
    </row>
    <row r="33" spans="1:15" x14ac:dyDescent="0.25">
      <c r="B33" s="12"/>
      <c r="D33" s="12"/>
      <c r="E33" s="27"/>
      <c r="F33" s="32"/>
      <c r="G33" s="27"/>
      <c r="H33" s="32"/>
      <c r="I33" s="27"/>
      <c r="J33" s="32"/>
      <c r="K33" s="27"/>
      <c r="L33" s="32"/>
      <c r="M33" s="27"/>
      <c r="N33" s="32"/>
      <c r="O33" s="27">
        <f t="shared" si="0"/>
        <v>0</v>
      </c>
    </row>
    <row r="34" spans="1:15" x14ac:dyDescent="0.25">
      <c r="B34" s="12"/>
      <c r="D34" s="12"/>
      <c r="E34" s="27"/>
      <c r="F34" s="32"/>
      <c r="G34" s="27"/>
      <c r="H34" s="32"/>
      <c r="I34" s="27"/>
      <c r="J34" s="32"/>
      <c r="K34" s="27"/>
      <c r="L34" s="32"/>
      <c r="M34" s="27"/>
      <c r="N34" s="32"/>
      <c r="O34" s="27">
        <f t="shared" si="0"/>
        <v>0</v>
      </c>
    </row>
    <row r="35" spans="1:15" x14ac:dyDescent="0.25">
      <c r="B35" s="12"/>
      <c r="D35" s="12"/>
      <c r="E35" s="27"/>
      <c r="F35" s="32"/>
      <c r="G35" s="27"/>
      <c r="H35" s="32"/>
      <c r="I35" s="27"/>
      <c r="J35" s="32"/>
      <c r="K35" s="27"/>
      <c r="L35" s="32"/>
      <c r="M35" s="27"/>
      <c r="N35" s="32"/>
      <c r="O35" s="27">
        <f t="shared" si="0"/>
        <v>0</v>
      </c>
    </row>
    <row r="36" spans="1:15" x14ac:dyDescent="0.25">
      <c r="B36" s="12"/>
      <c r="D36" s="12"/>
      <c r="E36" s="27"/>
      <c r="F36" s="32"/>
      <c r="G36" s="27"/>
      <c r="H36" s="32"/>
      <c r="I36" s="27"/>
      <c r="J36" s="32"/>
      <c r="K36" s="27"/>
      <c r="L36" s="32"/>
      <c r="M36" s="27"/>
      <c r="N36" s="32"/>
      <c r="O36" s="27">
        <f t="shared" si="0"/>
        <v>0</v>
      </c>
    </row>
    <row r="37" spans="1:15" x14ac:dyDescent="0.25">
      <c r="B37" s="12"/>
      <c r="D37" s="12"/>
      <c r="E37" s="27"/>
      <c r="F37" s="32"/>
      <c r="G37" s="27"/>
      <c r="H37" s="32"/>
      <c r="I37" s="27"/>
      <c r="J37" s="32"/>
      <c r="K37" s="27"/>
      <c r="L37" s="32"/>
      <c r="M37" s="27"/>
      <c r="N37" s="32"/>
      <c r="O37" s="27">
        <f t="shared" si="0"/>
        <v>0</v>
      </c>
    </row>
    <row r="38" spans="1:15" x14ac:dyDescent="0.25">
      <c r="B38" s="12"/>
      <c r="D38" s="12"/>
      <c r="E38" s="27"/>
      <c r="F38" s="32"/>
      <c r="G38" s="27"/>
      <c r="H38" s="32"/>
      <c r="I38" s="27"/>
      <c r="J38" s="32"/>
      <c r="K38" s="27"/>
      <c r="L38" s="32"/>
      <c r="M38" s="27"/>
      <c r="N38" s="32"/>
      <c r="O38" s="27">
        <f t="shared" si="0"/>
        <v>0</v>
      </c>
    </row>
    <row r="39" spans="1:15" x14ac:dyDescent="0.25">
      <c r="B39" s="12"/>
      <c r="D39" s="12"/>
      <c r="E39" s="27"/>
      <c r="F39" s="32"/>
      <c r="G39" s="27"/>
      <c r="H39" s="32"/>
      <c r="I39" s="27"/>
      <c r="J39" s="32"/>
      <c r="K39" s="27"/>
      <c r="L39" s="32"/>
      <c r="M39" s="27"/>
      <c r="N39" s="32"/>
      <c r="O39" s="27">
        <f t="shared" si="0"/>
        <v>0</v>
      </c>
    </row>
    <row r="40" spans="1:15" x14ac:dyDescent="0.25">
      <c r="B40" s="12"/>
      <c r="D40" s="12"/>
      <c r="E40" s="27"/>
      <c r="F40" s="32"/>
      <c r="G40" s="27"/>
      <c r="H40" s="32"/>
      <c r="I40" s="27"/>
      <c r="J40" s="32"/>
      <c r="K40" s="27"/>
      <c r="L40" s="32"/>
      <c r="M40" s="27"/>
      <c r="N40" s="32"/>
      <c r="O40" s="27">
        <f t="shared" si="0"/>
        <v>0</v>
      </c>
    </row>
    <row r="41" spans="1:15" ht="15.75" thickBot="1" x14ac:dyDescent="0.3">
      <c r="A41" t="s">
        <v>174</v>
      </c>
      <c r="B41" s="12"/>
      <c r="D41" s="12"/>
      <c r="E41" s="33">
        <f>SUM(E8:E40)</f>
        <v>0</v>
      </c>
      <c r="F41" s="34"/>
      <c r="G41" s="33">
        <f>SUM(G8:G40)</f>
        <v>0</v>
      </c>
      <c r="H41" s="34"/>
      <c r="I41" s="33">
        <f>SUM(I8:I40)</f>
        <v>245501.49000000002</v>
      </c>
      <c r="J41" s="34"/>
      <c r="K41" s="33">
        <f>SUM(K8:K40)</f>
        <v>0</v>
      </c>
      <c r="L41" s="34"/>
      <c r="M41" s="33">
        <f>SUM(M8:M40)</f>
        <v>0</v>
      </c>
      <c r="N41" s="34"/>
      <c r="O41" s="33">
        <f>SUM(O8:O40)</f>
        <v>-425</v>
      </c>
    </row>
    <row r="42" spans="1:15" ht="15.75" thickTop="1" x14ac:dyDescent="0.25">
      <c r="B42" s="12"/>
      <c r="D42" s="12"/>
      <c r="F42" s="12"/>
      <c r="H42" s="12"/>
      <c r="J42" s="12"/>
    </row>
    <row r="43" spans="1:15" x14ac:dyDescent="0.25">
      <c r="B43" s="12"/>
      <c r="D43" s="12"/>
      <c r="F43" s="12"/>
      <c r="H43" s="12"/>
      <c r="J43" s="12"/>
    </row>
    <row r="44" spans="1:15" x14ac:dyDescent="0.25">
      <c r="B44" s="12"/>
      <c r="D44" s="12"/>
      <c r="F44" s="12"/>
      <c r="H44" s="12"/>
      <c r="J44" s="12"/>
    </row>
    <row r="45" spans="1:15" x14ac:dyDescent="0.25">
      <c r="B45" s="12"/>
      <c r="D45" s="12"/>
      <c r="F45" s="12"/>
      <c r="H45" s="12"/>
      <c r="J45" s="12"/>
    </row>
    <row r="46" spans="1:15" x14ac:dyDescent="0.25">
      <c r="B46" s="12"/>
      <c r="D46" s="12"/>
      <c r="F46" s="12"/>
      <c r="H46" s="12"/>
      <c r="J46" s="12"/>
    </row>
    <row r="47" spans="1:15" x14ac:dyDescent="0.25">
      <c r="B47" s="12"/>
      <c r="D47" s="12"/>
      <c r="F47" s="12"/>
      <c r="H47" s="12"/>
      <c r="J47" s="12"/>
    </row>
    <row r="48" spans="1:15" x14ac:dyDescent="0.25">
      <c r="B48" s="12"/>
      <c r="D48" s="12"/>
      <c r="F48" s="12"/>
      <c r="H48" s="12"/>
      <c r="J48" s="12"/>
    </row>
    <row r="49" spans="2:10" x14ac:dyDescent="0.25">
      <c r="B49" s="12"/>
      <c r="D49" s="12"/>
      <c r="F49" s="12"/>
      <c r="H49" s="12"/>
      <c r="J49" s="12"/>
    </row>
    <row r="50" spans="2:10" x14ac:dyDescent="0.25">
      <c r="B50" s="12"/>
      <c r="D50" s="12"/>
      <c r="F50" s="12"/>
      <c r="H50" s="12"/>
      <c r="J50" s="12"/>
    </row>
    <row r="51" spans="2:10" x14ac:dyDescent="0.25">
      <c r="B51" s="12"/>
      <c r="D51" s="12"/>
      <c r="F51" s="12"/>
      <c r="H51" s="12"/>
      <c r="J51" s="12"/>
    </row>
    <row r="52" spans="2:10" x14ac:dyDescent="0.25">
      <c r="B52" s="12"/>
      <c r="D52" s="12"/>
      <c r="F52" s="12"/>
      <c r="H52" s="12"/>
      <c r="J52" s="12"/>
    </row>
    <row r="53" spans="2:10" x14ac:dyDescent="0.25">
      <c r="B53" s="12"/>
      <c r="D53" s="12"/>
      <c r="F53" s="12"/>
      <c r="H53" s="12"/>
      <c r="J53" s="12"/>
    </row>
    <row r="54" spans="2:10" x14ac:dyDescent="0.25">
      <c r="B54" s="12"/>
      <c r="D54" s="12"/>
      <c r="F54" s="12"/>
      <c r="H54" s="12"/>
      <c r="J54" s="12"/>
    </row>
    <row r="55" spans="2:10" x14ac:dyDescent="0.25">
      <c r="B55" s="12"/>
      <c r="D55" s="12"/>
      <c r="F55" s="12"/>
      <c r="H55" s="12"/>
      <c r="J55" s="12"/>
    </row>
    <row r="56" spans="2:10" x14ac:dyDescent="0.25">
      <c r="B56" s="12"/>
      <c r="D56" s="12"/>
      <c r="F56" s="12"/>
      <c r="H56" s="12"/>
      <c r="J56" s="12"/>
    </row>
    <row r="57" spans="2:10" x14ac:dyDescent="0.25">
      <c r="B57" s="12"/>
      <c r="D57" s="12"/>
      <c r="F57" s="12"/>
      <c r="H57" s="12"/>
      <c r="J57" s="12"/>
    </row>
    <row r="58" spans="2:10" x14ac:dyDescent="0.25">
      <c r="B58" s="12"/>
      <c r="D58" s="12"/>
      <c r="F58" s="12"/>
      <c r="H58" s="12"/>
      <c r="J58" s="12"/>
    </row>
    <row r="59" spans="2:10" x14ac:dyDescent="0.25">
      <c r="B59" s="12"/>
      <c r="D59" s="12"/>
      <c r="F59" s="12"/>
      <c r="H59" s="12"/>
      <c r="J59" s="12"/>
    </row>
    <row r="60" spans="2:10" x14ac:dyDescent="0.25">
      <c r="B60" s="12"/>
      <c r="D60" s="12"/>
      <c r="F60" s="12"/>
      <c r="H60" s="12"/>
      <c r="J60" s="12"/>
    </row>
    <row r="61" spans="2:10" x14ac:dyDescent="0.25">
      <c r="B61" s="12"/>
      <c r="D61" s="12"/>
      <c r="F61" s="12"/>
      <c r="H61" s="12"/>
      <c r="J61" s="12"/>
    </row>
    <row r="62" spans="2:10" x14ac:dyDescent="0.25">
      <c r="B62" s="12"/>
      <c r="D62" s="12"/>
      <c r="F62" s="12"/>
      <c r="H62" s="12"/>
      <c r="J62" s="12"/>
    </row>
    <row r="63" spans="2:10" x14ac:dyDescent="0.25">
      <c r="B63"/>
      <c r="D63"/>
      <c r="F63"/>
      <c r="H63"/>
      <c r="J63"/>
    </row>
    <row r="64" spans="2:10" x14ac:dyDescent="0.25">
      <c r="B64"/>
      <c r="D64"/>
      <c r="F64"/>
      <c r="H64"/>
      <c r="J64"/>
    </row>
    <row r="65" spans="2:10" x14ac:dyDescent="0.25">
      <c r="B65"/>
      <c r="D65"/>
      <c r="F65"/>
      <c r="H65"/>
      <c r="J65"/>
    </row>
    <row r="66" spans="2:10" x14ac:dyDescent="0.25">
      <c r="B66"/>
      <c r="D66"/>
      <c r="F66"/>
      <c r="H66"/>
      <c r="J66"/>
    </row>
    <row r="67" spans="2:10" x14ac:dyDescent="0.25">
      <c r="B67"/>
      <c r="D67"/>
      <c r="F67"/>
      <c r="H67"/>
      <c r="J67"/>
    </row>
    <row r="68" spans="2:10" x14ac:dyDescent="0.25">
      <c r="B68"/>
      <c r="D68"/>
      <c r="F68"/>
      <c r="H68"/>
      <c r="J68"/>
    </row>
    <row r="69" spans="2:10" x14ac:dyDescent="0.25">
      <c r="B69"/>
      <c r="D69"/>
      <c r="F69"/>
      <c r="H69"/>
      <c r="J69"/>
    </row>
    <row r="70" spans="2:10" x14ac:dyDescent="0.25">
      <c r="B70"/>
      <c r="D70"/>
      <c r="F70"/>
      <c r="H70"/>
      <c r="J70"/>
    </row>
    <row r="71" spans="2:10" x14ac:dyDescent="0.25">
      <c r="B71"/>
      <c r="D71"/>
      <c r="F71"/>
      <c r="H71"/>
      <c r="J71"/>
    </row>
    <row r="72" spans="2:10" x14ac:dyDescent="0.25">
      <c r="B72"/>
      <c r="D72"/>
      <c r="F72"/>
      <c r="H72"/>
      <c r="J72"/>
    </row>
    <row r="73" spans="2:10" x14ac:dyDescent="0.25">
      <c r="B73"/>
      <c r="D73"/>
      <c r="F73"/>
      <c r="H73"/>
      <c r="J73"/>
    </row>
    <row r="74" spans="2:10" x14ac:dyDescent="0.25">
      <c r="B74"/>
      <c r="D74"/>
      <c r="F74"/>
      <c r="H74"/>
      <c r="J74"/>
    </row>
    <row r="75" spans="2:10" x14ac:dyDescent="0.25">
      <c r="B75"/>
      <c r="D75"/>
      <c r="F75"/>
      <c r="H75"/>
      <c r="J75"/>
    </row>
    <row r="76" spans="2:10" x14ac:dyDescent="0.25">
      <c r="B76"/>
      <c r="D76"/>
      <c r="F76"/>
      <c r="H76"/>
      <c r="J76"/>
    </row>
    <row r="77" spans="2:10" x14ac:dyDescent="0.25">
      <c r="B77"/>
      <c r="D77"/>
      <c r="F77"/>
      <c r="H77"/>
      <c r="J77"/>
    </row>
    <row r="78" spans="2:10" x14ac:dyDescent="0.25">
      <c r="B78"/>
      <c r="D78"/>
      <c r="F78"/>
      <c r="H78"/>
      <c r="J78"/>
    </row>
    <row r="79" spans="2:10" x14ac:dyDescent="0.25">
      <c r="B79"/>
      <c r="D79"/>
      <c r="F79"/>
      <c r="H79"/>
      <c r="J79"/>
    </row>
    <row r="80" spans="2:10" x14ac:dyDescent="0.25">
      <c r="B80"/>
      <c r="D80"/>
      <c r="F80"/>
      <c r="H80"/>
      <c r="J80"/>
    </row>
    <row r="81" spans="2:10" x14ac:dyDescent="0.25">
      <c r="B81"/>
      <c r="D81"/>
      <c r="F81"/>
      <c r="H81"/>
      <c r="J81"/>
    </row>
    <row r="82" spans="2:10" x14ac:dyDescent="0.25">
      <c r="B82"/>
      <c r="D82"/>
      <c r="F82"/>
      <c r="H82"/>
      <c r="J82"/>
    </row>
    <row r="83" spans="2:10" x14ac:dyDescent="0.25">
      <c r="B83"/>
      <c r="D83"/>
      <c r="F83"/>
      <c r="H83"/>
      <c r="J83"/>
    </row>
    <row r="84" spans="2:10" x14ac:dyDescent="0.25">
      <c r="B84"/>
      <c r="D84"/>
      <c r="F84"/>
      <c r="H84"/>
      <c r="J84"/>
    </row>
    <row r="85" spans="2:10" x14ac:dyDescent="0.25">
      <c r="B85"/>
      <c r="D85"/>
      <c r="F85"/>
      <c r="H85"/>
      <c r="J85"/>
    </row>
    <row r="86" spans="2:10" x14ac:dyDescent="0.25">
      <c r="B86"/>
      <c r="D86"/>
      <c r="F86"/>
      <c r="H86"/>
      <c r="J86"/>
    </row>
    <row r="87" spans="2:10" x14ac:dyDescent="0.25">
      <c r="B87" s="12"/>
      <c r="D87" s="12"/>
      <c r="F87" s="12"/>
      <c r="H87" s="12"/>
      <c r="J87" s="12"/>
    </row>
    <row r="88" spans="2:10" x14ac:dyDescent="0.25">
      <c r="B88" s="12"/>
      <c r="D88" s="12"/>
      <c r="F88" s="12"/>
      <c r="H88" s="12"/>
      <c r="J88" s="12"/>
    </row>
    <row r="89" spans="2:10" x14ac:dyDescent="0.25">
      <c r="B89" s="12"/>
      <c r="D89" s="12"/>
      <c r="F89" s="12"/>
      <c r="H89" s="12"/>
      <c r="J89" s="12"/>
    </row>
    <row r="90" spans="2:10" x14ac:dyDescent="0.25">
      <c r="B90" s="12"/>
      <c r="D90" s="12"/>
      <c r="F90" s="12"/>
      <c r="H90" s="12"/>
      <c r="J90" s="12"/>
    </row>
    <row r="91" spans="2:10" x14ac:dyDescent="0.25">
      <c r="B91" s="12"/>
      <c r="D91" s="12"/>
      <c r="F91" s="12"/>
      <c r="H91" s="12"/>
      <c r="J91" s="12"/>
    </row>
    <row r="92" spans="2:10" x14ac:dyDescent="0.25">
      <c r="B92" s="12"/>
      <c r="D92" s="12"/>
      <c r="F92" s="12"/>
      <c r="H92" s="12"/>
      <c r="J92" s="12"/>
    </row>
    <row r="93" spans="2:10" x14ac:dyDescent="0.25">
      <c r="B93" s="12"/>
      <c r="D93" s="12"/>
      <c r="F93" s="12"/>
      <c r="H93" s="12"/>
      <c r="J93" s="12"/>
    </row>
    <row r="94" spans="2:10" x14ac:dyDescent="0.25">
      <c r="B94" s="12"/>
      <c r="D94" s="12"/>
      <c r="F94" s="12"/>
      <c r="H94" s="12"/>
      <c r="J94" s="12"/>
    </row>
    <row r="95" spans="2:10" x14ac:dyDescent="0.25">
      <c r="B95" s="12"/>
      <c r="D95" s="12"/>
      <c r="F95" s="12"/>
      <c r="H95" s="12"/>
      <c r="J95" s="12"/>
    </row>
  </sheetData>
  <mergeCells count="4">
    <mergeCell ref="A1:K1"/>
    <mergeCell ref="A2:K2"/>
    <mergeCell ref="A3:K3"/>
    <mergeCell ref="A4:K4"/>
  </mergeCells>
  <pageMargins left="0.7" right="0.7" top="0.75" bottom="0.75" header="0.3" footer="0.3"/>
  <pageSetup scale="72"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9"/>
  <sheetViews>
    <sheetView workbookViewId="0"/>
  </sheetViews>
  <sheetFormatPr defaultRowHeight="15" x14ac:dyDescent="0.25"/>
  <cols>
    <col min="1" max="1" width="4.7109375" customWidth="1"/>
  </cols>
  <sheetData>
    <row r="1" spans="1:2" x14ac:dyDescent="0.25">
      <c r="A1" s="39" t="s">
        <v>175</v>
      </c>
    </row>
    <row r="3" spans="1:2" x14ac:dyDescent="0.25">
      <c r="A3" t="s">
        <v>134</v>
      </c>
    </row>
    <row r="4" spans="1:2" x14ac:dyDescent="0.25">
      <c r="A4" t="s">
        <v>135</v>
      </c>
    </row>
    <row r="5" spans="1:2" x14ac:dyDescent="0.25">
      <c r="A5" t="s">
        <v>136</v>
      </c>
    </row>
    <row r="6" spans="1:2" x14ac:dyDescent="0.25">
      <c r="B6" t="s">
        <v>137</v>
      </c>
    </row>
    <row r="7" spans="1:2" x14ac:dyDescent="0.25">
      <c r="A7" t="s">
        <v>115</v>
      </c>
    </row>
    <row r="8" spans="1:2" x14ac:dyDescent="0.25">
      <c r="A8" t="s">
        <v>116</v>
      </c>
    </row>
    <row r="9" spans="1:2" x14ac:dyDescent="0.25">
      <c r="B9" t="s">
        <v>176</v>
      </c>
    </row>
    <row r="10" spans="1:2" x14ac:dyDescent="0.25">
      <c r="A10" t="s">
        <v>177</v>
      </c>
    </row>
    <row r="11" spans="1:2" x14ac:dyDescent="0.25">
      <c r="A11" t="s">
        <v>140</v>
      </c>
    </row>
    <row r="12" spans="1:2" x14ac:dyDescent="0.25">
      <c r="B12" t="s">
        <v>141</v>
      </c>
    </row>
    <row r="13" spans="1:2" x14ac:dyDescent="0.25">
      <c r="A13" t="s">
        <v>178</v>
      </c>
    </row>
    <row r="14" spans="1:2" x14ac:dyDescent="0.25">
      <c r="B14" t="s">
        <v>179</v>
      </c>
    </row>
    <row r="15" spans="1:2" x14ac:dyDescent="0.25">
      <c r="B15" t="s">
        <v>180</v>
      </c>
    </row>
    <row r="17" spans="1:1" x14ac:dyDescent="0.25">
      <c r="A17" t="s">
        <v>145</v>
      </c>
    </row>
    <row r="19" spans="1:1" x14ac:dyDescent="0.25">
      <c r="A19" s="61"/>
    </row>
  </sheetData>
  <pageMargins left="0.7" right="0.7" top="0.75" bottom="0.75" header="0.3" footer="0.3"/>
  <pageSetup scale="63"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94"/>
  <sheetViews>
    <sheetView workbookViewId="0">
      <selection activeCell="Q39" sqref="Q39"/>
    </sheetView>
  </sheetViews>
  <sheetFormatPr defaultRowHeight="15" x14ac:dyDescent="0.25"/>
  <cols>
    <col min="1" max="1" width="15" customWidth="1"/>
    <col min="2" max="2" width="1.85546875" style="3" customWidth="1"/>
    <col min="3" max="3" width="26.85546875" bestFit="1" customWidth="1"/>
    <col min="4" max="4" width="1.85546875" style="3" customWidth="1"/>
    <col min="5" max="5" width="14.7109375" customWidth="1"/>
    <col min="6" max="6" width="1.85546875" style="3" customWidth="1"/>
    <col min="7" max="7" width="14.7109375" customWidth="1"/>
    <col min="8" max="8" width="1.85546875" style="3" customWidth="1"/>
    <col min="9" max="9" width="14.7109375" customWidth="1"/>
    <col min="10" max="10" width="1.85546875" style="3" customWidth="1"/>
    <col min="11" max="11" width="14.7109375" customWidth="1"/>
    <col min="12" max="12" width="1.85546875" customWidth="1"/>
    <col min="14" max="14" width="1.85546875" customWidth="1"/>
    <col min="15" max="15" width="17" bestFit="1" customWidth="1"/>
  </cols>
  <sheetData>
    <row r="1" spans="1:18" s="35" customFormat="1" x14ac:dyDescent="0.25">
      <c r="A1" s="94" t="s">
        <v>227</v>
      </c>
      <c r="B1" s="94"/>
      <c r="C1" s="94"/>
      <c r="D1" s="94"/>
      <c r="E1" s="94"/>
      <c r="F1" s="94"/>
      <c r="G1" s="94"/>
      <c r="H1" s="94"/>
      <c r="I1" s="94"/>
      <c r="J1" s="94"/>
      <c r="K1" s="94"/>
      <c r="L1" s="1"/>
      <c r="M1" s="1"/>
      <c r="N1" s="1"/>
      <c r="O1" s="1"/>
      <c r="P1" s="2"/>
      <c r="Q1" s="1"/>
      <c r="R1" s="1"/>
    </row>
    <row r="2" spans="1:18" s="35" customFormat="1" x14ac:dyDescent="0.25">
      <c r="A2" s="94" t="s">
        <v>181</v>
      </c>
      <c r="B2" s="94"/>
      <c r="C2" s="94"/>
      <c r="D2" s="94"/>
      <c r="E2" s="94"/>
      <c r="F2" s="94"/>
      <c r="G2" s="94"/>
      <c r="H2" s="94"/>
      <c r="I2" s="94"/>
      <c r="J2" s="94"/>
      <c r="K2" s="94"/>
      <c r="L2" s="1"/>
      <c r="M2" s="1"/>
      <c r="N2" s="1"/>
      <c r="O2" s="1"/>
      <c r="P2" s="2"/>
      <c r="Q2" s="1"/>
      <c r="R2" s="1"/>
    </row>
    <row r="3" spans="1:18" s="35" customFormat="1" x14ac:dyDescent="0.25">
      <c r="A3" s="94" t="s">
        <v>23</v>
      </c>
      <c r="B3" s="94"/>
      <c r="C3" s="94"/>
      <c r="D3" s="94"/>
      <c r="E3" s="94"/>
      <c r="F3" s="94"/>
      <c r="G3" s="94"/>
      <c r="H3" s="94"/>
      <c r="I3" s="94"/>
      <c r="J3" s="94"/>
      <c r="K3" s="94"/>
      <c r="L3" s="1"/>
      <c r="M3" s="1"/>
      <c r="N3" s="1"/>
      <c r="O3" s="1"/>
      <c r="P3" s="2"/>
      <c r="Q3" s="1"/>
      <c r="R3" s="1"/>
    </row>
    <row r="4" spans="1:18" s="35" customFormat="1" x14ac:dyDescent="0.25">
      <c r="A4" s="94" t="s">
        <v>24</v>
      </c>
      <c r="B4" s="94"/>
      <c r="C4" s="94"/>
      <c r="D4" s="94"/>
      <c r="E4" s="94"/>
      <c r="F4" s="94"/>
      <c r="G4" s="94"/>
      <c r="H4" s="94"/>
      <c r="I4" s="94"/>
      <c r="J4" s="94"/>
      <c r="K4" s="94"/>
      <c r="L4" s="1"/>
      <c r="M4" s="1"/>
      <c r="N4" s="1"/>
      <c r="O4" s="1"/>
      <c r="P4" s="2"/>
      <c r="Q4" s="1"/>
      <c r="R4" s="1"/>
    </row>
    <row r="6" spans="1:18" s="24" customFormat="1" x14ac:dyDescent="0.25">
      <c r="B6" s="68"/>
      <c r="D6" s="68"/>
      <c r="E6" s="24" t="s">
        <v>122</v>
      </c>
      <c r="F6" s="68"/>
      <c r="G6" s="24" t="s">
        <v>124</v>
      </c>
      <c r="H6" s="68"/>
      <c r="I6" s="24" t="s">
        <v>147</v>
      </c>
      <c r="J6" s="68"/>
      <c r="K6" s="24" t="s">
        <v>125</v>
      </c>
      <c r="L6" s="68"/>
      <c r="N6" s="68"/>
      <c r="O6" s="24" t="s">
        <v>148</v>
      </c>
    </row>
    <row r="7" spans="1:18" s="24" customFormat="1" x14ac:dyDescent="0.25">
      <c r="A7" s="25" t="s">
        <v>149</v>
      </c>
      <c r="B7" s="26"/>
      <c r="C7" s="25" t="s">
        <v>150</v>
      </c>
      <c r="D7" s="26"/>
      <c r="E7" s="43" t="s">
        <v>123</v>
      </c>
      <c r="F7" s="26"/>
      <c r="G7" s="43" t="s">
        <v>39</v>
      </c>
      <c r="H7" s="26"/>
      <c r="I7" s="43">
        <v>43646</v>
      </c>
      <c r="J7" s="26"/>
      <c r="K7" s="43">
        <v>43738</v>
      </c>
      <c r="L7" s="26"/>
      <c r="M7" s="25" t="s">
        <v>151</v>
      </c>
      <c r="N7" s="26"/>
      <c r="O7" s="43">
        <v>43646</v>
      </c>
    </row>
    <row r="8" spans="1:18" x14ac:dyDescent="0.25">
      <c r="A8" s="69" t="s">
        <v>228</v>
      </c>
      <c r="B8" s="63"/>
      <c r="C8" t="s">
        <v>184</v>
      </c>
      <c r="D8" s="1"/>
      <c r="E8" s="27"/>
      <c r="F8" s="28"/>
      <c r="G8" s="27"/>
      <c r="H8" s="28"/>
      <c r="I8" s="27">
        <v>-3337.83</v>
      </c>
      <c r="J8" s="28"/>
      <c r="K8" s="27"/>
      <c r="L8" s="28"/>
      <c r="M8" s="27"/>
      <c r="N8" s="28"/>
      <c r="O8" s="27">
        <f t="shared" ref="O8:O39" si="0">IF(I8+K8+M8&lt;=0,I8+K8+M8,0)</f>
        <v>-3337.83</v>
      </c>
    </row>
    <row r="9" spans="1:18" x14ac:dyDescent="0.25">
      <c r="A9">
        <v>730</v>
      </c>
      <c r="B9" s="63"/>
      <c r="C9" t="s">
        <v>229</v>
      </c>
      <c r="D9" s="1"/>
      <c r="E9" s="27"/>
      <c r="F9" s="28"/>
      <c r="G9" s="27"/>
      <c r="H9" s="28"/>
      <c r="I9" s="27">
        <v>26093</v>
      </c>
      <c r="J9" s="28"/>
      <c r="K9" s="27"/>
      <c r="L9" s="28"/>
      <c r="M9" s="27"/>
      <c r="N9" s="28"/>
      <c r="O9" s="27">
        <f t="shared" si="0"/>
        <v>0</v>
      </c>
    </row>
    <row r="10" spans="1:18" x14ac:dyDescent="0.25">
      <c r="A10">
        <v>735</v>
      </c>
      <c r="B10"/>
      <c r="C10" t="s">
        <v>182</v>
      </c>
      <c r="E10" s="27"/>
      <c r="F10" s="29"/>
      <c r="G10" s="27"/>
      <c r="H10" s="29"/>
      <c r="I10" s="27">
        <v>6298.23</v>
      </c>
      <c r="J10" s="29"/>
      <c r="K10" s="27"/>
      <c r="L10" s="29"/>
      <c r="M10" s="27"/>
      <c r="N10" s="29"/>
      <c r="O10" s="27">
        <f t="shared" si="0"/>
        <v>0</v>
      </c>
    </row>
    <row r="11" spans="1:18" x14ac:dyDescent="0.25">
      <c r="A11">
        <v>738</v>
      </c>
      <c r="B11"/>
      <c r="C11" t="s">
        <v>183</v>
      </c>
      <c r="D11" s="20"/>
      <c r="E11" s="27"/>
      <c r="F11" s="30"/>
      <c r="G11" s="27"/>
      <c r="H11" s="30"/>
      <c r="I11" s="27">
        <v>-1151.72</v>
      </c>
      <c r="J11" s="30"/>
      <c r="K11" s="27"/>
      <c r="L11" s="30"/>
      <c r="M11" s="27"/>
      <c r="N11" s="30"/>
      <c r="O11" s="27">
        <f t="shared" si="0"/>
        <v>-1151.72</v>
      </c>
    </row>
    <row r="12" spans="1:18" x14ac:dyDescent="0.25">
      <c r="A12">
        <v>739</v>
      </c>
      <c r="B12"/>
      <c r="C12" t="s">
        <v>230</v>
      </c>
      <c r="D12" s="20"/>
      <c r="E12" s="27"/>
      <c r="F12" s="30"/>
      <c r="G12" s="27"/>
      <c r="H12" s="30"/>
      <c r="I12" s="27">
        <v>2500</v>
      </c>
      <c r="J12" s="30"/>
      <c r="K12" s="27"/>
      <c r="L12" s="30"/>
      <c r="M12" s="27"/>
      <c r="N12" s="30"/>
      <c r="O12" s="27">
        <f t="shared" si="0"/>
        <v>0</v>
      </c>
    </row>
    <row r="13" spans="1:18" x14ac:dyDescent="0.25">
      <c r="A13">
        <v>740</v>
      </c>
      <c r="B13" s="64"/>
      <c r="C13" t="s">
        <v>231</v>
      </c>
      <c r="D13" s="6"/>
      <c r="E13" s="27"/>
      <c r="F13" s="31"/>
      <c r="G13" s="27"/>
      <c r="H13" s="31"/>
      <c r="I13" s="27">
        <v>2847</v>
      </c>
      <c r="J13" s="31"/>
      <c r="K13" s="27"/>
      <c r="L13" s="31"/>
      <c r="M13" s="27"/>
      <c r="N13" s="31"/>
      <c r="O13" s="27">
        <f t="shared" si="0"/>
        <v>0</v>
      </c>
    </row>
    <row r="14" spans="1:18" x14ac:dyDescent="0.25">
      <c r="B14" s="6"/>
      <c r="D14" s="6"/>
      <c r="E14" s="27"/>
      <c r="F14" s="31"/>
      <c r="G14" s="27"/>
      <c r="H14" s="31"/>
      <c r="I14" s="27"/>
      <c r="J14" s="31"/>
      <c r="K14" s="27"/>
      <c r="L14" s="31"/>
      <c r="M14" s="27"/>
      <c r="N14" s="31"/>
      <c r="O14" s="27">
        <f t="shared" si="0"/>
        <v>0</v>
      </c>
    </row>
    <row r="15" spans="1:18" x14ac:dyDescent="0.25">
      <c r="B15" s="12"/>
      <c r="D15" s="12"/>
      <c r="E15" s="27"/>
      <c r="F15" s="32"/>
      <c r="G15" s="27"/>
      <c r="H15" s="32"/>
      <c r="I15" s="27"/>
      <c r="J15" s="32"/>
      <c r="K15" s="27"/>
      <c r="L15" s="32"/>
      <c r="M15" s="27"/>
      <c r="N15" s="32"/>
      <c r="O15" s="27">
        <f t="shared" si="0"/>
        <v>0</v>
      </c>
    </row>
    <row r="16" spans="1:18" x14ac:dyDescent="0.25">
      <c r="B16" s="12"/>
      <c r="D16" s="12"/>
      <c r="E16" s="27"/>
      <c r="F16" s="32"/>
      <c r="G16" s="27"/>
      <c r="H16" s="32"/>
      <c r="I16" s="27"/>
      <c r="J16" s="32"/>
      <c r="K16" s="27"/>
      <c r="L16" s="32"/>
      <c r="M16" s="27"/>
      <c r="N16" s="32"/>
      <c r="O16" s="27">
        <f t="shared" si="0"/>
        <v>0</v>
      </c>
    </row>
    <row r="17" spans="2:15" x14ac:dyDescent="0.25">
      <c r="B17" s="12"/>
      <c r="D17" s="12"/>
      <c r="E17" s="27"/>
      <c r="F17" s="32"/>
      <c r="G17" s="27"/>
      <c r="H17" s="32"/>
      <c r="I17" s="27"/>
      <c r="J17" s="32"/>
      <c r="K17" s="27"/>
      <c r="L17" s="32"/>
      <c r="M17" s="27"/>
      <c r="N17" s="32"/>
      <c r="O17" s="27">
        <f t="shared" si="0"/>
        <v>0</v>
      </c>
    </row>
    <row r="18" spans="2:15" x14ac:dyDescent="0.25">
      <c r="B18" s="12"/>
      <c r="D18" s="12"/>
      <c r="E18" s="27"/>
      <c r="F18" s="32"/>
      <c r="G18" s="27"/>
      <c r="H18" s="32"/>
      <c r="I18" s="27"/>
      <c r="J18" s="32"/>
      <c r="K18" s="27"/>
      <c r="L18" s="32"/>
      <c r="M18" s="27"/>
      <c r="N18" s="32"/>
      <c r="O18" s="27">
        <f t="shared" si="0"/>
        <v>0</v>
      </c>
    </row>
    <row r="19" spans="2:15" x14ac:dyDescent="0.25">
      <c r="B19" s="12"/>
      <c r="D19" s="12"/>
      <c r="E19" s="27"/>
      <c r="F19" s="32"/>
      <c r="G19" s="27"/>
      <c r="H19" s="32"/>
      <c r="I19" s="27"/>
      <c r="J19" s="32"/>
      <c r="K19" s="27"/>
      <c r="L19" s="32"/>
      <c r="M19" s="27"/>
      <c r="N19" s="32"/>
      <c r="O19" s="27">
        <f t="shared" si="0"/>
        <v>0</v>
      </c>
    </row>
    <row r="20" spans="2:15" x14ac:dyDescent="0.25">
      <c r="B20" s="12"/>
      <c r="D20" s="12"/>
      <c r="E20" s="27"/>
      <c r="F20" s="32"/>
      <c r="G20" s="27"/>
      <c r="H20" s="32"/>
      <c r="I20" s="27"/>
      <c r="J20" s="32"/>
      <c r="K20" s="27"/>
      <c r="L20" s="32"/>
      <c r="M20" s="27"/>
      <c r="N20" s="32"/>
      <c r="O20" s="27">
        <f t="shared" si="0"/>
        <v>0</v>
      </c>
    </row>
    <row r="21" spans="2:15" x14ac:dyDescent="0.25">
      <c r="B21" s="12"/>
      <c r="D21" s="12"/>
      <c r="E21" s="27"/>
      <c r="F21" s="32"/>
      <c r="G21" s="27"/>
      <c r="H21" s="32"/>
      <c r="I21" s="27"/>
      <c r="J21" s="32"/>
      <c r="K21" s="27"/>
      <c r="L21" s="32"/>
      <c r="M21" s="27"/>
      <c r="N21" s="32"/>
      <c r="O21" s="27">
        <f t="shared" si="0"/>
        <v>0</v>
      </c>
    </row>
    <row r="22" spans="2:15" x14ac:dyDescent="0.25">
      <c r="B22" s="12"/>
      <c r="D22" s="12"/>
      <c r="E22" s="27"/>
      <c r="F22" s="32"/>
      <c r="G22" s="27"/>
      <c r="H22" s="32"/>
      <c r="I22" s="27"/>
      <c r="J22" s="32"/>
      <c r="K22" s="27"/>
      <c r="L22" s="32"/>
      <c r="M22" s="27"/>
      <c r="N22" s="32"/>
      <c r="O22" s="27">
        <f t="shared" si="0"/>
        <v>0</v>
      </c>
    </row>
    <row r="23" spans="2:15" x14ac:dyDescent="0.25">
      <c r="B23" s="12"/>
      <c r="D23" s="12"/>
      <c r="E23" s="27"/>
      <c r="F23" s="32"/>
      <c r="G23" s="27"/>
      <c r="H23" s="32"/>
      <c r="I23" s="27"/>
      <c r="J23" s="32"/>
      <c r="K23" s="27"/>
      <c r="L23" s="32"/>
      <c r="M23" s="27"/>
      <c r="N23" s="32"/>
      <c r="O23" s="27">
        <f t="shared" si="0"/>
        <v>0</v>
      </c>
    </row>
    <row r="24" spans="2:15" x14ac:dyDescent="0.25">
      <c r="B24" s="12"/>
      <c r="D24" s="12"/>
      <c r="E24" s="27"/>
      <c r="F24" s="32"/>
      <c r="G24" s="27"/>
      <c r="H24" s="32"/>
      <c r="I24" s="27"/>
      <c r="J24" s="32"/>
      <c r="K24" s="27"/>
      <c r="L24" s="32"/>
      <c r="M24" s="27"/>
      <c r="N24" s="32"/>
      <c r="O24" s="27">
        <f t="shared" si="0"/>
        <v>0</v>
      </c>
    </row>
    <row r="25" spans="2:15" x14ac:dyDescent="0.25">
      <c r="B25" s="12"/>
      <c r="D25" s="12"/>
      <c r="E25" s="27"/>
      <c r="F25" s="32"/>
      <c r="G25" s="27"/>
      <c r="H25" s="32"/>
      <c r="I25" s="27"/>
      <c r="J25" s="32"/>
      <c r="K25" s="27"/>
      <c r="L25" s="32"/>
      <c r="M25" s="27"/>
      <c r="N25" s="32"/>
      <c r="O25" s="27">
        <f t="shared" si="0"/>
        <v>0</v>
      </c>
    </row>
    <row r="26" spans="2:15" x14ac:dyDescent="0.25">
      <c r="B26" s="12"/>
      <c r="D26" s="12"/>
      <c r="E26" s="27"/>
      <c r="F26" s="32"/>
      <c r="G26" s="27"/>
      <c r="H26" s="32"/>
      <c r="I26" s="27"/>
      <c r="J26" s="32"/>
      <c r="K26" s="27"/>
      <c r="L26" s="32"/>
      <c r="M26" s="27"/>
      <c r="N26" s="32"/>
      <c r="O26" s="27">
        <f t="shared" si="0"/>
        <v>0</v>
      </c>
    </row>
    <row r="27" spans="2:15" x14ac:dyDescent="0.25">
      <c r="B27" s="12"/>
      <c r="D27" s="12"/>
      <c r="E27" s="27"/>
      <c r="F27" s="32"/>
      <c r="G27" s="27"/>
      <c r="H27" s="32"/>
      <c r="I27" s="27"/>
      <c r="J27" s="32"/>
      <c r="K27" s="27"/>
      <c r="L27" s="32"/>
      <c r="M27" s="27"/>
      <c r="N27" s="32"/>
      <c r="O27" s="27">
        <f t="shared" si="0"/>
        <v>0</v>
      </c>
    </row>
    <row r="28" spans="2:15" x14ac:dyDescent="0.25">
      <c r="B28" s="12"/>
      <c r="D28" s="12"/>
      <c r="E28" s="27"/>
      <c r="F28" s="32"/>
      <c r="G28" s="27"/>
      <c r="H28" s="32"/>
      <c r="I28" s="27"/>
      <c r="J28" s="32"/>
      <c r="K28" s="27"/>
      <c r="L28" s="32"/>
      <c r="M28" s="27"/>
      <c r="N28" s="32"/>
      <c r="O28" s="27">
        <f t="shared" si="0"/>
        <v>0</v>
      </c>
    </row>
    <row r="29" spans="2:15" x14ac:dyDescent="0.25">
      <c r="B29" s="12"/>
      <c r="D29" s="12"/>
      <c r="E29" s="27"/>
      <c r="F29" s="32"/>
      <c r="G29" s="27"/>
      <c r="H29" s="32"/>
      <c r="I29" s="27"/>
      <c r="J29" s="32"/>
      <c r="K29" s="27"/>
      <c r="L29" s="32"/>
      <c r="M29" s="27"/>
      <c r="N29" s="32"/>
      <c r="O29" s="27">
        <f t="shared" si="0"/>
        <v>0</v>
      </c>
    </row>
    <row r="30" spans="2:15" x14ac:dyDescent="0.25">
      <c r="B30" s="12"/>
      <c r="D30" s="12"/>
      <c r="E30" s="27"/>
      <c r="F30" s="32"/>
      <c r="G30" s="27"/>
      <c r="H30" s="32"/>
      <c r="I30" s="27"/>
      <c r="J30" s="32"/>
      <c r="K30" s="27"/>
      <c r="L30" s="32"/>
      <c r="M30" s="27"/>
      <c r="N30" s="32"/>
      <c r="O30" s="27">
        <f t="shared" si="0"/>
        <v>0</v>
      </c>
    </row>
    <row r="31" spans="2:15" x14ac:dyDescent="0.25">
      <c r="B31" s="12"/>
      <c r="D31" s="12"/>
      <c r="E31" s="27"/>
      <c r="F31" s="32"/>
      <c r="G31" s="27"/>
      <c r="H31" s="32"/>
      <c r="I31" s="27"/>
      <c r="J31" s="32"/>
      <c r="K31" s="27"/>
      <c r="L31" s="32"/>
      <c r="M31" s="27"/>
      <c r="N31" s="32"/>
      <c r="O31" s="27">
        <f t="shared" si="0"/>
        <v>0</v>
      </c>
    </row>
    <row r="32" spans="2:15" x14ac:dyDescent="0.25">
      <c r="B32" s="12"/>
      <c r="D32" s="12"/>
      <c r="E32" s="27"/>
      <c r="F32" s="32"/>
      <c r="G32" s="27"/>
      <c r="H32" s="32"/>
      <c r="I32" s="27"/>
      <c r="J32" s="32"/>
      <c r="K32" s="27"/>
      <c r="L32" s="32"/>
      <c r="M32" s="27"/>
      <c r="N32" s="32"/>
      <c r="O32" s="27">
        <f t="shared" si="0"/>
        <v>0</v>
      </c>
    </row>
    <row r="33" spans="1:15" x14ac:dyDescent="0.25">
      <c r="B33" s="12"/>
      <c r="D33" s="12"/>
      <c r="E33" s="27"/>
      <c r="F33" s="32"/>
      <c r="G33" s="27"/>
      <c r="H33" s="32"/>
      <c r="I33" s="27"/>
      <c r="J33" s="32"/>
      <c r="K33" s="27"/>
      <c r="L33" s="32"/>
      <c r="M33" s="27"/>
      <c r="N33" s="32"/>
      <c r="O33" s="27">
        <f t="shared" si="0"/>
        <v>0</v>
      </c>
    </row>
    <row r="34" spans="1:15" x14ac:dyDescent="0.25">
      <c r="B34" s="12"/>
      <c r="D34" s="12"/>
      <c r="E34" s="27"/>
      <c r="F34" s="32"/>
      <c r="G34" s="27"/>
      <c r="H34" s="32"/>
      <c r="I34" s="27"/>
      <c r="J34" s="32"/>
      <c r="K34" s="27"/>
      <c r="L34" s="32"/>
      <c r="M34" s="27"/>
      <c r="N34" s="32"/>
      <c r="O34" s="27">
        <f t="shared" si="0"/>
        <v>0</v>
      </c>
    </row>
    <row r="35" spans="1:15" x14ac:dyDescent="0.25">
      <c r="B35" s="12"/>
      <c r="D35" s="12"/>
      <c r="E35" s="27"/>
      <c r="F35" s="32"/>
      <c r="G35" s="27"/>
      <c r="H35" s="32"/>
      <c r="I35" s="27"/>
      <c r="J35" s="32"/>
      <c r="K35" s="27"/>
      <c r="L35" s="32"/>
      <c r="M35" s="27"/>
      <c r="N35" s="32"/>
      <c r="O35" s="27">
        <f t="shared" si="0"/>
        <v>0</v>
      </c>
    </row>
    <row r="36" spans="1:15" x14ac:dyDescent="0.25">
      <c r="B36" s="12"/>
      <c r="D36" s="12"/>
      <c r="E36" s="27"/>
      <c r="F36" s="32"/>
      <c r="G36" s="27"/>
      <c r="H36" s="32"/>
      <c r="I36" s="27"/>
      <c r="J36" s="32"/>
      <c r="K36" s="27"/>
      <c r="L36" s="32"/>
      <c r="M36" s="27"/>
      <c r="N36" s="32"/>
      <c r="O36" s="27">
        <f t="shared" si="0"/>
        <v>0</v>
      </c>
    </row>
    <row r="37" spans="1:15" x14ac:dyDescent="0.25">
      <c r="B37" s="12"/>
      <c r="D37" s="12"/>
      <c r="E37" s="27"/>
      <c r="F37" s="32"/>
      <c r="G37" s="27"/>
      <c r="H37" s="32"/>
      <c r="I37" s="27"/>
      <c r="J37" s="32"/>
      <c r="K37" s="27"/>
      <c r="L37" s="32"/>
      <c r="M37" s="27"/>
      <c r="N37" s="32"/>
      <c r="O37" s="27">
        <f t="shared" si="0"/>
        <v>0</v>
      </c>
    </row>
    <row r="38" spans="1:15" x14ac:dyDescent="0.25">
      <c r="B38" s="12"/>
      <c r="D38" s="12"/>
      <c r="E38" s="27"/>
      <c r="F38" s="32"/>
      <c r="G38" s="27"/>
      <c r="H38" s="32"/>
      <c r="I38" s="27"/>
      <c r="J38" s="32"/>
      <c r="K38" s="27"/>
      <c r="L38" s="32"/>
      <c r="M38" s="27"/>
      <c r="N38" s="32"/>
      <c r="O38" s="27">
        <f t="shared" si="0"/>
        <v>0</v>
      </c>
    </row>
    <row r="39" spans="1:15" x14ac:dyDescent="0.25">
      <c r="B39" s="12"/>
      <c r="D39" s="12"/>
      <c r="E39" s="27"/>
      <c r="F39" s="32"/>
      <c r="G39" s="27"/>
      <c r="H39" s="32"/>
      <c r="I39" s="27"/>
      <c r="J39" s="32"/>
      <c r="K39" s="27"/>
      <c r="L39" s="32"/>
      <c r="M39" s="27"/>
      <c r="N39" s="32"/>
      <c r="O39" s="27">
        <f t="shared" si="0"/>
        <v>0</v>
      </c>
    </row>
    <row r="40" spans="1:15" ht="15.75" thickBot="1" x14ac:dyDescent="0.3">
      <c r="A40" t="s">
        <v>185</v>
      </c>
      <c r="B40" s="12"/>
      <c r="D40" s="12"/>
      <c r="E40" s="33">
        <f>SUM(E8:E39)</f>
        <v>0</v>
      </c>
      <c r="F40" s="34"/>
      <c r="G40" s="33">
        <f>SUM(G8:G39)</f>
        <v>0</v>
      </c>
      <c r="H40" s="34"/>
      <c r="I40" s="33">
        <f>SUM(I8:I39)</f>
        <v>33248.679999999993</v>
      </c>
      <c r="J40" s="34"/>
      <c r="K40" s="33">
        <f>SUM(K8:K39)</f>
        <v>0</v>
      </c>
      <c r="L40" s="34"/>
      <c r="M40" s="33">
        <f>SUM(M8:M39)</f>
        <v>0</v>
      </c>
      <c r="N40" s="34"/>
      <c r="O40" s="33">
        <f>SUM(O8:O39)</f>
        <v>-4489.55</v>
      </c>
    </row>
    <row r="41" spans="1:15" ht="15.75" thickTop="1" x14ac:dyDescent="0.25">
      <c r="B41" s="12"/>
      <c r="D41" s="12"/>
      <c r="F41" s="12"/>
      <c r="H41" s="12"/>
      <c r="J41" s="12"/>
    </row>
    <row r="42" spans="1:15" x14ac:dyDescent="0.25">
      <c r="B42" s="12"/>
      <c r="D42" s="12"/>
      <c r="E42" s="27"/>
      <c r="F42" s="12"/>
      <c r="H42" s="12"/>
      <c r="I42" s="27"/>
      <c r="J42" s="12"/>
    </row>
    <row r="43" spans="1:15" x14ac:dyDescent="0.25">
      <c r="B43" s="12"/>
      <c r="D43" s="12"/>
      <c r="F43" s="12"/>
      <c r="H43" s="12"/>
      <c r="J43" s="12"/>
    </row>
    <row r="44" spans="1:15" x14ac:dyDescent="0.25">
      <c r="B44" s="12"/>
      <c r="D44" s="12"/>
      <c r="F44" s="12"/>
      <c r="H44" s="12"/>
      <c r="J44" s="12"/>
    </row>
    <row r="45" spans="1:15" x14ac:dyDescent="0.25">
      <c r="B45" s="12"/>
      <c r="D45" s="12"/>
      <c r="F45" s="12"/>
      <c r="H45" s="12"/>
      <c r="J45" s="12"/>
    </row>
    <row r="46" spans="1:15" x14ac:dyDescent="0.25">
      <c r="B46" s="12"/>
      <c r="D46" s="12"/>
      <c r="F46" s="12"/>
      <c r="H46" s="12"/>
      <c r="J46" s="12"/>
    </row>
    <row r="47" spans="1:15" x14ac:dyDescent="0.25">
      <c r="B47" s="12"/>
      <c r="D47" s="12"/>
      <c r="F47" s="12"/>
      <c r="H47" s="12"/>
      <c r="J47" s="12"/>
    </row>
    <row r="48" spans="1:15" x14ac:dyDescent="0.25">
      <c r="B48" s="12"/>
      <c r="D48" s="12"/>
      <c r="F48" s="12"/>
      <c r="H48" s="12"/>
      <c r="J48" s="12"/>
    </row>
    <row r="49" spans="2:10" x14ac:dyDescent="0.25">
      <c r="B49" s="12"/>
      <c r="D49" s="12"/>
      <c r="F49" s="12"/>
      <c r="H49" s="12"/>
      <c r="J49" s="12"/>
    </row>
    <row r="50" spans="2:10" x14ac:dyDescent="0.25">
      <c r="B50" s="12"/>
      <c r="D50" s="12"/>
      <c r="F50" s="12"/>
      <c r="H50" s="12"/>
      <c r="J50" s="12"/>
    </row>
    <row r="51" spans="2:10" x14ac:dyDescent="0.25">
      <c r="B51" s="12"/>
      <c r="D51" s="12"/>
      <c r="F51" s="12"/>
      <c r="H51" s="12"/>
      <c r="J51" s="12"/>
    </row>
    <row r="52" spans="2:10" x14ac:dyDescent="0.25">
      <c r="B52" s="12"/>
      <c r="D52" s="12"/>
      <c r="F52" s="12"/>
      <c r="H52" s="12"/>
      <c r="J52" s="12"/>
    </row>
    <row r="53" spans="2:10" x14ac:dyDescent="0.25">
      <c r="B53" s="12"/>
      <c r="D53" s="12"/>
      <c r="F53" s="12"/>
      <c r="H53" s="12"/>
      <c r="J53" s="12"/>
    </row>
    <row r="54" spans="2:10" x14ac:dyDescent="0.25">
      <c r="B54" s="12"/>
      <c r="D54" s="12"/>
      <c r="F54" s="12"/>
      <c r="H54" s="12"/>
      <c r="J54" s="12"/>
    </row>
    <row r="55" spans="2:10" x14ac:dyDescent="0.25">
      <c r="B55" s="12"/>
      <c r="D55" s="12"/>
      <c r="F55" s="12"/>
      <c r="H55" s="12"/>
      <c r="J55" s="12"/>
    </row>
    <row r="56" spans="2:10" x14ac:dyDescent="0.25">
      <c r="B56" s="12"/>
      <c r="D56" s="12"/>
      <c r="F56" s="12"/>
      <c r="H56" s="12"/>
      <c r="J56" s="12"/>
    </row>
    <row r="57" spans="2:10" x14ac:dyDescent="0.25">
      <c r="B57" s="12"/>
      <c r="D57" s="12"/>
      <c r="F57" s="12"/>
      <c r="H57" s="12"/>
      <c r="J57" s="12"/>
    </row>
    <row r="58" spans="2:10" x14ac:dyDescent="0.25">
      <c r="B58" s="12"/>
      <c r="D58" s="12"/>
      <c r="F58" s="12"/>
      <c r="H58" s="12"/>
      <c r="J58" s="12"/>
    </row>
    <row r="59" spans="2:10" x14ac:dyDescent="0.25">
      <c r="B59"/>
      <c r="D59"/>
      <c r="F59"/>
      <c r="H59"/>
      <c r="J59"/>
    </row>
    <row r="60" spans="2:10" x14ac:dyDescent="0.25">
      <c r="B60"/>
      <c r="D60"/>
      <c r="F60"/>
      <c r="H60"/>
      <c r="J60"/>
    </row>
    <row r="61" spans="2:10" x14ac:dyDescent="0.25">
      <c r="B61"/>
      <c r="D61"/>
      <c r="F61"/>
      <c r="H61"/>
      <c r="J61"/>
    </row>
    <row r="62" spans="2:10" x14ac:dyDescent="0.25">
      <c r="B62"/>
      <c r="D62"/>
      <c r="F62"/>
      <c r="H62"/>
      <c r="J62"/>
    </row>
    <row r="63" spans="2:10" x14ac:dyDescent="0.25">
      <c r="B63"/>
      <c r="D63"/>
      <c r="F63"/>
      <c r="H63"/>
      <c r="J63"/>
    </row>
    <row r="64" spans="2:10" x14ac:dyDescent="0.25">
      <c r="B64"/>
      <c r="D64"/>
      <c r="F64"/>
      <c r="H64"/>
      <c r="J64"/>
    </row>
    <row r="65" spans="2:10" x14ac:dyDescent="0.25">
      <c r="B65"/>
      <c r="D65"/>
      <c r="F65"/>
      <c r="H65"/>
      <c r="J65"/>
    </row>
    <row r="66" spans="2:10" x14ac:dyDescent="0.25">
      <c r="B66"/>
      <c r="D66"/>
      <c r="F66"/>
      <c r="H66"/>
      <c r="J66"/>
    </row>
    <row r="67" spans="2:10" x14ac:dyDescent="0.25">
      <c r="B67"/>
      <c r="D67"/>
      <c r="F67"/>
      <c r="H67"/>
      <c r="J67"/>
    </row>
    <row r="68" spans="2:10" x14ac:dyDescent="0.25">
      <c r="B68"/>
      <c r="D68"/>
      <c r="F68"/>
      <c r="H68"/>
      <c r="J68"/>
    </row>
    <row r="69" spans="2:10" x14ac:dyDescent="0.25">
      <c r="B69"/>
      <c r="D69"/>
      <c r="F69"/>
      <c r="H69"/>
      <c r="J69"/>
    </row>
    <row r="70" spans="2:10" x14ac:dyDescent="0.25">
      <c r="B70"/>
      <c r="D70"/>
      <c r="F70"/>
      <c r="H70"/>
      <c r="J70"/>
    </row>
    <row r="71" spans="2:10" x14ac:dyDescent="0.25">
      <c r="B71"/>
      <c r="D71"/>
      <c r="F71"/>
      <c r="H71"/>
      <c r="J71"/>
    </row>
    <row r="72" spans="2:10" x14ac:dyDescent="0.25">
      <c r="B72"/>
      <c r="D72"/>
      <c r="F72"/>
      <c r="H72"/>
      <c r="J72"/>
    </row>
    <row r="73" spans="2:10" x14ac:dyDescent="0.25">
      <c r="B73"/>
      <c r="D73"/>
      <c r="F73"/>
      <c r="H73"/>
      <c r="J73"/>
    </row>
    <row r="74" spans="2:10" x14ac:dyDescent="0.25">
      <c r="B74"/>
      <c r="D74"/>
      <c r="F74"/>
      <c r="H74"/>
      <c r="J74"/>
    </row>
    <row r="75" spans="2:10" x14ac:dyDescent="0.25">
      <c r="B75"/>
      <c r="D75"/>
      <c r="F75"/>
      <c r="H75"/>
      <c r="J75"/>
    </row>
    <row r="76" spans="2:10" x14ac:dyDescent="0.25">
      <c r="B76"/>
      <c r="D76"/>
      <c r="F76"/>
      <c r="H76"/>
      <c r="J76"/>
    </row>
    <row r="77" spans="2:10" x14ac:dyDescent="0.25">
      <c r="B77"/>
      <c r="D77"/>
      <c r="F77"/>
      <c r="H77"/>
      <c r="J77"/>
    </row>
    <row r="78" spans="2:10" x14ac:dyDescent="0.25">
      <c r="B78"/>
      <c r="D78"/>
      <c r="F78"/>
      <c r="H78"/>
      <c r="J78"/>
    </row>
    <row r="79" spans="2:10" x14ac:dyDescent="0.25">
      <c r="B79"/>
      <c r="D79"/>
      <c r="F79"/>
      <c r="H79"/>
      <c r="J79"/>
    </row>
    <row r="80" spans="2:10" x14ac:dyDescent="0.25">
      <c r="B80"/>
      <c r="D80"/>
      <c r="F80"/>
      <c r="H80"/>
      <c r="J80"/>
    </row>
    <row r="81" spans="2:10" x14ac:dyDescent="0.25">
      <c r="B81"/>
      <c r="D81"/>
      <c r="F81"/>
      <c r="H81"/>
      <c r="J81"/>
    </row>
    <row r="82" spans="2:10" x14ac:dyDescent="0.25">
      <c r="B82"/>
      <c r="D82"/>
      <c r="F82"/>
      <c r="H82"/>
      <c r="J82"/>
    </row>
    <row r="83" spans="2:10" x14ac:dyDescent="0.25">
      <c r="B83"/>
      <c r="D83"/>
      <c r="F83"/>
      <c r="H83"/>
      <c r="J83"/>
    </row>
    <row r="84" spans="2:10" x14ac:dyDescent="0.25">
      <c r="B84"/>
      <c r="D84"/>
      <c r="F84"/>
      <c r="H84"/>
      <c r="J84"/>
    </row>
    <row r="85" spans="2:10" x14ac:dyDescent="0.25">
      <c r="B85" s="12"/>
      <c r="D85" s="12"/>
      <c r="F85" s="12"/>
      <c r="H85" s="12"/>
      <c r="J85" s="12"/>
    </row>
    <row r="86" spans="2:10" x14ac:dyDescent="0.25">
      <c r="B86" s="12"/>
      <c r="D86" s="12"/>
      <c r="F86" s="12"/>
      <c r="H86" s="12"/>
      <c r="J86" s="12"/>
    </row>
    <row r="87" spans="2:10" x14ac:dyDescent="0.25">
      <c r="B87" s="12"/>
      <c r="D87" s="12"/>
      <c r="F87" s="12"/>
      <c r="H87" s="12"/>
      <c r="J87" s="12"/>
    </row>
    <row r="88" spans="2:10" x14ac:dyDescent="0.25">
      <c r="B88" s="12"/>
      <c r="D88" s="12"/>
      <c r="F88" s="12"/>
      <c r="H88" s="12"/>
      <c r="J88" s="12"/>
    </row>
    <row r="89" spans="2:10" x14ac:dyDescent="0.25">
      <c r="B89" s="12"/>
      <c r="D89" s="12"/>
      <c r="F89" s="12"/>
      <c r="H89" s="12"/>
      <c r="J89" s="12"/>
    </row>
    <row r="90" spans="2:10" x14ac:dyDescent="0.25">
      <c r="B90" s="12"/>
      <c r="D90" s="12"/>
      <c r="F90" s="12"/>
      <c r="H90" s="12"/>
      <c r="J90" s="12"/>
    </row>
    <row r="91" spans="2:10" x14ac:dyDescent="0.25">
      <c r="B91" s="12"/>
      <c r="D91" s="12"/>
      <c r="F91" s="12"/>
      <c r="H91" s="12"/>
      <c r="J91" s="12"/>
    </row>
    <row r="92" spans="2:10" x14ac:dyDescent="0.25">
      <c r="B92" s="12"/>
      <c r="D92" s="12"/>
      <c r="F92" s="12"/>
      <c r="H92" s="12"/>
      <c r="J92" s="12"/>
    </row>
    <row r="93" spans="2:10" x14ac:dyDescent="0.25">
      <c r="B93" s="12"/>
      <c r="D93" s="12"/>
      <c r="F93" s="12"/>
      <c r="H93" s="12"/>
      <c r="J93" s="12"/>
    </row>
    <row r="94" spans="2:10" x14ac:dyDescent="0.25">
      <c r="B94" s="12"/>
      <c r="D94" s="12"/>
      <c r="F94" s="12"/>
      <c r="H94" s="12"/>
      <c r="J94" s="12"/>
    </row>
  </sheetData>
  <mergeCells count="4">
    <mergeCell ref="A1:K1"/>
    <mergeCell ref="A2:K2"/>
    <mergeCell ref="A3:K3"/>
    <mergeCell ref="A4:K4"/>
  </mergeCells>
  <pageMargins left="0.7" right="0.7" top="0.75" bottom="0.75" header="0.3" footer="0.3"/>
  <pageSetup scale="70"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3"/>
  <sheetViews>
    <sheetView workbookViewId="0"/>
  </sheetViews>
  <sheetFormatPr defaultRowHeight="15" x14ac:dyDescent="0.25"/>
  <sheetData>
    <row r="1" spans="1:1" x14ac:dyDescent="0.25">
      <c r="A1" s="39" t="s">
        <v>186</v>
      </c>
    </row>
    <row r="3" spans="1:1" x14ac:dyDescent="0.25">
      <c r="A3" t="s">
        <v>187</v>
      </c>
    </row>
  </sheetData>
  <pageMargins left="0.7" right="0.7" top="0.75" bottom="0.75" header="0.3" footer="0.3"/>
  <pageSetup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R58"/>
  <sheetViews>
    <sheetView workbookViewId="0"/>
  </sheetViews>
  <sheetFormatPr defaultColWidth="9.140625" defaultRowHeight="15" x14ac:dyDescent="0.25"/>
  <cols>
    <col min="1" max="2" width="2.5703125" style="3" customWidth="1"/>
    <col min="3" max="3" width="40.42578125" style="3" customWidth="1"/>
    <col min="4" max="4" width="18.140625" style="3" bestFit="1" customWidth="1"/>
    <col min="5" max="5" width="1.85546875" style="3" customWidth="1"/>
    <col min="6" max="6" width="18.140625" style="3" bestFit="1" customWidth="1"/>
    <col min="7" max="7" width="1.85546875" style="3" customWidth="1"/>
    <col min="8" max="8" width="18.140625" style="3" bestFit="1" customWidth="1"/>
    <col min="9" max="9" width="1.85546875" style="3" customWidth="1"/>
    <col min="10" max="10" width="18.140625" style="3" bestFit="1" customWidth="1"/>
    <col min="11" max="11" width="1.85546875" style="3" customWidth="1"/>
    <col min="12" max="12" width="18.140625" style="3" bestFit="1" customWidth="1"/>
    <col min="13" max="13" width="1.85546875" style="3" customWidth="1"/>
    <col min="14" max="14" width="16.42578125" style="3" bestFit="1" customWidth="1"/>
    <col min="15" max="16" width="16" style="3" bestFit="1" customWidth="1"/>
    <col min="17" max="17" width="9.140625" style="3"/>
    <col min="18" max="18" width="16" style="3" bestFit="1" customWidth="1"/>
    <col min="19" max="252" width="9.140625" style="3"/>
    <col min="253" max="254" width="2.5703125" style="3" customWidth="1"/>
    <col min="255" max="255" width="40.42578125" style="3" customWidth="1"/>
    <col min="256" max="256" width="15.42578125" style="3" bestFit="1" customWidth="1"/>
    <col min="257" max="257" width="1.85546875" style="3" customWidth="1"/>
    <col min="258" max="258" width="15.5703125" style="3" customWidth="1"/>
    <col min="259" max="259" width="1.85546875" style="3" customWidth="1"/>
    <col min="260" max="260" width="14.7109375" style="3" bestFit="1" customWidth="1"/>
    <col min="261" max="261" width="1.85546875" style="3" customWidth="1"/>
    <col min="262" max="262" width="15.42578125" style="3" bestFit="1" customWidth="1"/>
    <col min="263" max="263" width="1.85546875" style="3" customWidth="1"/>
    <col min="264" max="264" width="14.42578125" style="3" bestFit="1" customWidth="1"/>
    <col min="265" max="265" width="1.85546875" style="3" customWidth="1"/>
    <col min="266" max="266" width="14.7109375" style="3" bestFit="1" customWidth="1"/>
    <col min="267" max="267" width="1.85546875" style="3" customWidth="1"/>
    <col min="268" max="268" width="14.85546875" style="3" customWidth="1"/>
    <col min="269" max="269" width="1.85546875" style="3" customWidth="1"/>
    <col min="270" max="270" width="16.42578125" style="3" bestFit="1" customWidth="1"/>
    <col min="271" max="272" width="16" style="3" bestFit="1" customWidth="1"/>
    <col min="273" max="273" width="9.140625" style="3"/>
    <col min="274" max="274" width="16" style="3" bestFit="1" customWidth="1"/>
    <col min="275" max="508" width="9.140625" style="3"/>
    <col min="509" max="510" width="2.5703125" style="3" customWidth="1"/>
    <col min="511" max="511" width="40.42578125" style="3" customWidth="1"/>
    <col min="512" max="512" width="15.42578125" style="3" bestFit="1" customWidth="1"/>
    <col min="513" max="513" width="1.85546875" style="3" customWidth="1"/>
    <col min="514" max="514" width="15.5703125" style="3" customWidth="1"/>
    <col min="515" max="515" width="1.85546875" style="3" customWidth="1"/>
    <col min="516" max="516" width="14.7109375" style="3" bestFit="1" customWidth="1"/>
    <col min="517" max="517" width="1.85546875" style="3" customWidth="1"/>
    <col min="518" max="518" width="15.42578125" style="3" bestFit="1" customWidth="1"/>
    <col min="519" max="519" width="1.85546875" style="3" customWidth="1"/>
    <col min="520" max="520" width="14.42578125" style="3" bestFit="1" customWidth="1"/>
    <col min="521" max="521" width="1.85546875" style="3" customWidth="1"/>
    <col min="522" max="522" width="14.7109375" style="3" bestFit="1" customWidth="1"/>
    <col min="523" max="523" width="1.85546875" style="3" customWidth="1"/>
    <col min="524" max="524" width="14.85546875" style="3" customWidth="1"/>
    <col min="525" max="525" width="1.85546875" style="3" customWidth="1"/>
    <col min="526" max="526" width="16.42578125" style="3" bestFit="1" customWidth="1"/>
    <col min="527" max="528" width="16" style="3" bestFit="1" customWidth="1"/>
    <col min="529" max="529" width="9.140625" style="3"/>
    <col min="530" max="530" width="16" style="3" bestFit="1" customWidth="1"/>
    <col min="531" max="764" width="9.140625" style="3"/>
    <col min="765" max="766" width="2.5703125" style="3" customWidth="1"/>
    <col min="767" max="767" width="40.42578125" style="3" customWidth="1"/>
    <col min="768" max="768" width="15.42578125" style="3" bestFit="1" customWidth="1"/>
    <col min="769" max="769" width="1.85546875" style="3" customWidth="1"/>
    <col min="770" max="770" width="15.5703125" style="3" customWidth="1"/>
    <col min="771" max="771" width="1.85546875" style="3" customWidth="1"/>
    <col min="772" max="772" width="14.7109375" style="3" bestFit="1" customWidth="1"/>
    <col min="773" max="773" width="1.85546875" style="3" customWidth="1"/>
    <col min="774" max="774" width="15.42578125" style="3" bestFit="1" customWidth="1"/>
    <col min="775" max="775" width="1.85546875" style="3" customWidth="1"/>
    <col min="776" max="776" width="14.42578125" style="3" bestFit="1" customWidth="1"/>
    <col min="777" max="777" width="1.85546875" style="3" customWidth="1"/>
    <col min="778" max="778" width="14.7109375" style="3" bestFit="1" customWidth="1"/>
    <col min="779" max="779" width="1.85546875" style="3" customWidth="1"/>
    <col min="780" max="780" width="14.85546875" style="3" customWidth="1"/>
    <col min="781" max="781" width="1.85546875" style="3" customWidth="1"/>
    <col min="782" max="782" width="16.42578125" style="3" bestFit="1" customWidth="1"/>
    <col min="783" max="784" width="16" style="3" bestFit="1" customWidth="1"/>
    <col min="785" max="785" width="9.140625" style="3"/>
    <col min="786" max="786" width="16" style="3" bestFit="1" customWidth="1"/>
    <col min="787" max="1020" width="9.140625" style="3"/>
    <col min="1021" max="1022" width="2.5703125" style="3" customWidth="1"/>
    <col min="1023" max="1023" width="40.42578125" style="3" customWidth="1"/>
    <col min="1024" max="1024" width="15.42578125" style="3" bestFit="1" customWidth="1"/>
    <col min="1025" max="1025" width="1.85546875" style="3" customWidth="1"/>
    <col min="1026" max="1026" width="15.5703125" style="3" customWidth="1"/>
    <col min="1027" max="1027" width="1.85546875" style="3" customWidth="1"/>
    <col min="1028" max="1028" width="14.7109375" style="3" bestFit="1" customWidth="1"/>
    <col min="1029" max="1029" width="1.85546875" style="3" customWidth="1"/>
    <col min="1030" max="1030" width="15.42578125" style="3" bestFit="1" customWidth="1"/>
    <col min="1031" max="1031" width="1.85546875" style="3" customWidth="1"/>
    <col min="1032" max="1032" width="14.42578125" style="3" bestFit="1" customWidth="1"/>
    <col min="1033" max="1033" width="1.85546875" style="3" customWidth="1"/>
    <col min="1034" max="1034" width="14.7109375" style="3" bestFit="1" customWidth="1"/>
    <col min="1035" max="1035" width="1.85546875" style="3" customWidth="1"/>
    <col min="1036" max="1036" width="14.85546875" style="3" customWidth="1"/>
    <col min="1037" max="1037" width="1.85546875" style="3" customWidth="1"/>
    <col min="1038" max="1038" width="16.42578125" style="3" bestFit="1" customWidth="1"/>
    <col min="1039" max="1040" width="16" style="3" bestFit="1" customWidth="1"/>
    <col min="1041" max="1041" width="9.140625" style="3"/>
    <col min="1042" max="1042" width="16" style="3" bestFit="1" customWidth="1"/>
    <col min="1043" max="1276" width="9.140625" style="3"/>
    <col min="1277" max="1278" width="2.5703125" style="3" customWidth="1"/>
    <col min="1279" max="1279" width="40.42578125" style="3" customWidth="1"/>
    <col min="1280" max="1280" width="15.42578125" style="3" bestFit="1" customWidth="1"/>
    <col min="1281" max="1281" width="1.85546875" style="3" customWidth="1"/>
    <col min="1282" max="1282" width="15.5703125" style="3" customWidth="1"/>
    <col min="1283" max="1283" width="1.85546875" style="3" customWidth="1"/>
    <col min="1284" max="1284" width="14.7109375" style="3" bestFit="1" customWidth="1"/>
    <col min="1285" max="1285" width="1.85546875" style="3" customWidth="1"/>
    <col min="1286" max="1286" width="15.42578125" style="3" bestFit="1" customWidth="1"/>
    <col min="1287" max="1287" width="1.85546875" style="3" customWidth="1"/>
    <col min="1288" max="1288" width="14.42578125" style="3" bestFit="1" customWidth="1"/>
    <col min="1289" max="1289" width="1.85546875" style="3" customWidth="1"/>
    <col min="1290" max="1290" width="14.7109375" style="3" bestFit="1" customWidth="1"/>
    <col min="1291" max="1291" width="1.85546875" style="3" customWidth="1"/>
    <col min="1292" max="1292" width="14.85546875" style="3" customWidth="1"/>
    <col min="1293" max="1293" width="1.85546875" style="3" customWidth="1"/>
    <col min="1294" max="1294" width="16.42578125" style="3" bestFit="1" customWidth="1"/>
    <col min="1295" max="1296" width="16" style="3" bestFit="1" customWidth="1"/>
    <col min="1297" max="1297" width="9.140625" style="3"/>
    <col min="1298" max="1298" width="16" style="3" bestFit="1" customWidth="1"/>
    <col min="1299" max="1532" width="9.140625" style="3"/>
    <col min="1533" max="1534" width="2.5703125" style="3" customWidth="1"/>
    <col min="1535" max="1535" width="40.42578125" style="3" customWidth="1"/>
    <col min="1536" max="1536" width="15.42578125" style="3" bestFit="1" customWidth="1"/>
    <col min="1537" max="1537" width="1.85546875" style="3" customWidth="1"/>
    <col min="1538" max="1538" width="15.5703125" style="3" customWidth="1"/>
    <col min="1539" max="1539" width="1.85546875" style="3" customWidth="1"/>
    <col min="1540" max="1540" width="14.7109375" style="3" bestFit="1" customWidth="1"/>
    <col min="1541" max="1541" width="1.85546875" style="3" customWidth="1"/>
    <col min="1542" max="1542" width="15.42578125" style="3" bestFit="1" customWidth="1"/>
    <col min="1543" max="1543" width="1.85546875" style="3" customWidth="1"/>
    <col min="1544" max="1544" width="14.42578125" style="3" bestFit="1" customWidth="1"/>
    <col min="1545" max="1545" width="1.85546875" style="3" customWidth="1"/>
    <col min="1546" max="1546" width="14.7109375" style="3" bestFit="1" customWidth="1"/>
    <col min="1547" max="1547" width="1.85546875" style="3" customWidth="1"/>
    <col min="1548" max="1548" width="14.85546875" style="3" customWidth="1"/>
    <col min="1549" max="1549" width="1.85546875" style="3" customWidth="1"/>
    <col min="1550" max="1550" width="16.42578125" style="3" bestFit="1" customWidth="1"/>
    <col min="1551" max="1552" width="16" style="3" bestFit="1" customWidth="1"/>
    <col min="1553" max="1553" width="9.140625" style="3"/>
    <col min="1554" max="1554" width="16" style="3" bestFit="1" customWidth="1"/>
    <col min="1555" max="1788" width="9.140625" style="3"/>
    <col min="1789" max="1790" width="2.5703125" style="3" customWidth="1"/>
    <col min="1791" max="1791" width="40.42578125" style="3" customWidth="1"/>
    <col min="1792" max="1792" width="15.42578125" style="3" bestFit="1" customWidth="1"/>
    <col min="1793" max="1793" width="1.85546875" style="3" customWidth="1"/>
    <col min="1794" max="1794" width="15.5703125" style="3" customWidth="1"/>
    <col min="1795" max="1795" width="1.85546875" style="3" customWidth="1"/>
    <col min="1796" max="1796" width="14.7109375" style="3" bestFit="1" customWidth="1"/>
    <col min="1797" max="1797" width="1.85546875" style="3" customWidth="1"/>
    <col min="1798" max="1798" width="15.42578125" style="3" bestFit="1" customWidth="1"/>
    <col min="1799" max="1799" width="1.85546875" style="3" customWidth="1"/>
    <col min="1800" max="1800" width="14.42578125" style="3" bestFit="1" customWidth="1"/>
    <col min="1801" max="1801" width="1.85546875" style="3" customWidth="1"/>
    <col min="1802" max="1802" width="14.7109375" style="3" bestFit="1" customWidth="1"/>
    <col min="1803" max="1803" width="1.85546875" style="3" customWidth="1"/>
    <col min="1804" max="1804" width="14.85546875" style="3" customWidth="1"/>
    <col min="1805" max="1805" width="1.85546875" style="3" customWidth="1"/>
    <col min="1806" max="1806" width="16.42578125" style="3" bestFit="1" customWidth="1"/>
    <col min="1807" max="1808" width="16" style="3" bestFit="1" customWidth="1"/>
    <col min="1809" max="1809" width="9.140625" style="3"/>
    <col min="1810" max="1810" width="16" style="3" bestFit="1" customWidth="1"/>
    <col min="1811" max="2044" width="9.140625" style="3"/>
    <col min="2045" max="2046" width="2.5703125" style="3" customWidth="1"/>
    <col min="2047" max="2047" width="40.42578125" style="3" customWidth="1"/>
    <col min="2048" max="2048" width="15.42578125" style="3" bestFit="1" customWidth="1"/>
    <col min="2049" max="2049" width="1.85546875" style="3" customWidth="1"/>
    <col min="2050" max="2050" width="15.5703125" style="3" customWidth="1"/>
    <col min="2051" max="2051" width="1.85546875" style="3" customWidth="1"/>
    <col min="2052" max="2052" width="14.7109375" style="3" bestFit="1" customWidth="1"/>
    <col min="2053" max="2053" width="1.85546875" style="3" customWidth="1"/>
    <col min="2054" max="2054" width="15.42578125" style="3" bestFit="1" customWidth="1"/>
    <col min="2055" max="2055" width="1.85546875" style="3" customWidth="1"/>
    <col min="2056" max="2056" width="14.42578125" style="3" bestFit="1" customWidth="1"/>
    <col min="2057" max="2057" width="1.85546875" style="3" customWidth="1"/>
    <col min="2058" max="2058" width="14.7109375" style="3" bestFit="1" customWidth="1"/>
    <col min="2059" max="2059" width="1.85546875" style="3" customWidth="1"/>
    <col min="2060" max="2060" width="14.85546875" style="3" customWidth="1"/>
    <col min="2061" max="2061" width="1.85546875" style="3" customWidth="1"/>
    <col min="2062" max="2062" width="16.42578125" style="3" bestFit="1" customWidth="1"/>
    <col min="2063" max="2064" width="16" style="3" bestFit="1" customWidth="1"/>
    <col min="2065" max="2065" width="9.140625" style="3"/>
    <col min="2066" max="2066" width="16" style="3" bestFit="1" customWidth="1"/>
    <col min="2067" max="2300" width="9.140625" style="3"/>
    <col min="2301" max="2302" width="2.5703125" style="3" customWidth="1"/>
    <col min="2303" max="2303" width="40.42578125" style="3" customWidth="1"/>
    <col min="2304" max="2304" width="15.42578125" style="3" bestFit="1" customWidth="1"/>
    <col min="2305" max="2305" width="1.85546875" style="3" customWidth="1"/>
    <col min="2306" max="2306" width="15.5703125" style="3" customWidth="1"/>
    <col min="2307" max="2307" width="1.85546875" style="3" customWidth="1"/>
    <col min="2308" max="2308" width="14.7109375" style="3" bestFit="1" customWidth="1"/>
    <col min="2309" max="2309" width="1.85546875" style="3" customWidth="1"/>
    <col min="2310" max="2310" width="15.42578125" style="3" bestFit="1" customWidth="1"/>
    <col min="2311" max="2311" width="1.85546875" style="3" customWidth="1"/>
    <col min="2312" max="2312" width="14.42578125" style="3" bestFit="1" customWidth="1"/>
    <col min="2313" max="2313" width="1.85546875" style="3" customWidth="1"/>
    <col min="2314" max="2314" width="14.7109375" style="3" bestFit="1" customWidth="1"/>
    <col min="2315" max="2315" width="1.85546875" style="3" customWidth="1"/>
    <col min="2316" max="2316" width="14.85546875" style="3" customWidth="1"/>
    <col min="2317" max="2317" width="1.85546875" style="3" customWidth="1"/>
    <col min="2318" max="2318" width="16.42578125" style="3" bestFit="1" customWidth="1"/>
    <col min="2319" max="2320" width="16" style="3" bestFit="1" customWidth="1"/>
    <col min="2321" max="2321" width="9.140625" style="3"/>
    <col min="2322" max="2322" width="16" style="3" bestFit="1" customWidth="1"/>
    <col min="2323" max="2556" width="9.140625" style="3"/>
    <col min="2557" max="2558" width="2.5703125" style="3" customWidth="1"/>
    <col min="2559" max="2559" width="40.42578125" style="3" customWidth="1"/>
    <col min="2560" max="2560" width="15.42578125" style="3" bestFit="1" customWidth="1"/>
    <col min="2561" max="2561" width="1.85546875" style="3" customWidth="1"/>
    <col min="2562" max="2562" width="15.5703125" style="3" customWidth="1"/>
    <col min="2563" max="2563" width="1.85546875" style="3" customWidth="1"/>
    <col min="2564" max="2564" width="14.7109375" style="3" bestFit="1" customWidth="1"/>
    <col min="2565" max="2565" width="1.85546875" style="3" customWidth="1"/>
    <col min="2566" max="2566" width="15.42578125" style="3" bestFit="1" customWidth="1"/>
    <col min="2567" max="2567" width="1.85546875" style="3" customWidth="1"/>
    <col min="2568" max="2568" width="14.42578125" style="3" bestFit="1" customWidth="1"/>
    <col min="2569" max="2569" width="1.85546875" style="3" customWidth="1"/>
    <col min="2570" max="2570" width="14.7109375" style="3" bestFit="1" customWidth="1"/>
    <col min="2571" max="2571" width="1.85546875" style="3" customWidth="1"/>
    <col min="2572" max="2572" width="14.85546875" style="3" customWidth="1"/>
    <col min="2573" max="2573" width="1.85546875" style="3" customWidth="1"/>
    <col min="2574" max="2574" width="16.42578125" style="3" bestFit="1" customWidth="1"/>
    <col min="2575" max="2576" width="16" style="3" bestFit="1" customWidth="1"/>
    <col min="2577" max="2577" width="9.140625" style="3"/>
    <col min="2578" max="2578" width="16" style="3" bestFit="1" customWidth="1"/>
    <col min="2579" max="2812" width="9.140625" style="3"/>
    <col min="2813" max="2814" width="2.5703125" style="3" customWidth="1"/>
    <col min="2815" max="2815" width="40.42578125" style="3" customWidth="1"/>
    <col min="2816" max="2816" width="15.42578125" style="3" bestFit="1" customWidth="1"/>
    <col min="2817" max="2817" width="1.85546875" style="3" customWidth="1"/>
    <col min="2818" max="2818" width="15.5703125" style="3" customWidth="1"/>
    <col min="2819" max="2819" width="1.85546875" style="3" customWidth="1"/>
    <col min="2820" max="2820" width="14.7109375" style="3" bestFit="1" customWidth="1"/>
    <col min="2821" max="2821" width="1.85546875" style="3" customWidth="1"/>
    <col min="2822" max="2822" width="15.42578125" style="3" bestFit="1" customWidth="1"/>
    <col min="2823" max="2823" width="1.85546875" style="3" customWidth="1"/>
    <col min="2824" max="2824" width="14.42578125" style="3" bestFit="1" customWidth="1"/>
    <col min="2825" max="2825" width="1.85546875" style="3" customWidth="1"/>
    <col min="2826" max="2826" width="14.7109375" style="3" bestFit="1" customWidth="1"/>
    <col min="2827" max="2827" width="1.85546875" style="3" customWidth="1"/>
    <col min="2828" max="2828" width="14.85546875" style="3" customWidth="1"/>
    <col min="2829" max="2829" width="1.85546875" style="3" customWidth="1"/>
    <col min="2830" max="2830" width="16.42578125" style="3" bestFit="1" customWidth="1"/>
    <col min="2831" max="2832" width="16" style="3" bestFit="1" customWidth="1"/>
    <col min="2833" max="2833" width="9.140625" style="3"/>
    <col min="2834" max="2834" width="16" style="3" bestFit="1" customWidth="1"/>
    <col min="2835" max="3068" width="9.140625" style="3"/>
    <col min="3069" max="3070" width="2.5703125" style="3" customWidth="1"/>
    <col min="3071" max="3071" width="40.42578125" style="3" customWidth="1"/>
    <col min="3072" max="3072" width="15.42578125" style="3" bestFit="1" customWidth="1"/>
    <col min="3073" max="3073" width="1.85546875" style="3" customWidth="1"/>
    <col min="3074" max="3074" width="15.5703125" style="3" customWidth="1"/>
    <col min="3075" max="3075" width="1.85546875" style="3" customWidth="1"/>
    <col min="3076" max="3076" width="14.7109375" style="3" bestFit="1" customWidth="1"/>
    <col min="3077" max="3077" width="1.85546875" style="3" customWidth="1"/>
    <col min="3078" max="3078" width="15.42578125" style="3" bestFit="1" customWidth="1"/>
    <col min="3079" max="3079" width="1.85546875" style="3" customWidth="1"/>
    <col min="3080" max="3080" width="14.42578125" style="3" bestFit="1" customWidth="1"/>
    <col min="3081" max="3081" width="1.85546875" style="3" customWidth="1"/>
    <col min="3082" max="3082" width="14.7109375" style="3" bestFit="1" customWidth="1"/>
    <col min="3083" max="3083" width="1.85546875" style="3" customWidth="1"/>
    <col min="3084" max="3084" width="14.85546875" style="3" customWidth="1"/>
    <col min="3085" max="3085" width="1.85546875" style="3" customWidth="1"/>
    <col min="3086" max="3086" width="16.42578125" style="3" bestFit="1" customWidth="1"/>
    <col min="3087" max="3088" width="16" style="3" bestFit="1" customWidth="1"/>
    <col min="3089" max="3089" width="9.140625" style="3"/>
    <col min="3090" max="3090" width="16" style="3" bestFit="1" customWidth="1"/>
    <col min="3091" max="3324" width="9.140625" style="3"/>
    <col min="3325" max="3326" width="2.5703125" style="3" customWidth="1"/>
    <col min="3327" max="3327" width="40.42578125" style="3" customWidth="1"/>
    <col min="3328" max="3328" width="15.42578125" style="3" bestFit="1" customWidth="1"/>
    <col min="3329" max="3329" width="1.85546875" style="3" customWidth="1"/>
    <col min="3330" max="3330" width="15.5703125" style="3" customWidth="1"/>
    <col min="3331" max="3331" width="1.85546875" style="3" customWidth="1"/>
    <col min="3332" max="3332" width="14.7109375" style="3" bestFit="1" customWidth="1"/>
    <col min="3333" max="3333" width="1.85546875" style="3" customWidth="1"/>
    <col min="3334" max="3334" width="15.42578125" style="3" bestFit="1" customWidth="1"/>
    <col min="3335" max="3335" width="1.85546875" style="3" customWidth="1"/>
    <col min="3336" max="3336" width="14.42578125" style="3" bestFit="1" customWidth="1"/>
    <col min="3337" max="3337" width="1.85546875" style="3" customWidth="1"/>
    <col min="3338" max="3338" width="14.7109375" style="3" bestFit="1" customWidth="1"/>
    <col min="3339" max="3339" width="1.85546875" style="3" customWidth="1"/>
    <col min="3340" max="3340" width="14.85546875" style="3" customWidth="1"/>
    <col min="3341" max="3341" width="1.85546875" style="3" customWidth="1"/>
    <col min="3342" max="3342" width="16.42578125" style="3" bestFit="1" customWidth="1"/>
    <col min="3343" max="3344" width="16" style="3" bestFit="1" customWidth="1"/>
    <col min="3345" max="3345" width="9.140625" style="3"/>
    <col min="3346" max="3346" width="16" style="3" bestFit="1" customWidth="1"/>
    <col min="3347" max="3580" width="9.140625" style="3"/>
    <col min="3581" max="3582" width="2.5703125" style="3" customWidth="1"/>
    <col min="3583" max="3583" width="40.42578125" style="3" customWidth="1"/>
    <col min="3584" max="3584" width="15.42578125" style="3" bestFit="1" customWidth="1"/>
    <col min="3585" max="3585" width="1.85546875" style="3" customWidth="1"/>
    <col min="3586" max="3586" width="15.5703125" style="3" customWidth="1"/>
    <col min="3587" max="3587" width="1.85546875" style="3" customWidth="1"/>
    <col min="3588" max="3588" width="14.7109375" style="3" bestFit="1" customWidth="1"/>
    <col min="3589" max="3589" width="1.85546875" style="3" customWidth="1"/>
    <col min="3590" max="3590" width="15.42578125" style="3" bestFit="1" customWidth="1"/>
    <col min="3591" max="3591" width="1.85546875" style="3" customWidth="1"/>
    <col min="3592" max="3592" width="14.42578125" style="3" bestFit="1" customWidth="1"/>
    <col min="3593" max="3593" width="1.85546875" style="3" customWidth="1"/>
    <col min="3594" max="3594" width="14.7109375" style="3" bestFit="1" customWidth="1"/>
    <col min="3595" max="3595" width="1.85546875" style="3" customWidth="1"/>
    <col min="3596" max="3596" width="14.85546875" style="3" customWidth="1"/>
    <col min="3597" max="3597" width="1.85546875" style="3" customWidth="1"/>
    <col min="3598" max="3598" width="16.42578125" style="3" bestFit="1" customWidth="1"/>
    <col min="3599" max="3600" width="16" style="3" bestFit="1" customWidth="1"/>
    <col min="3601" max="3601" width="9.140625" style="3"/>
    <col min="3602" max="3602" width="16" style="3" bestFit="1" customWidth="1"/>
    <col min="3603" max="3836" width="9.140625" style="3"/>
    <col min="3837" max="3838" width="2.5703125" style="3" customWidth="1"/>
    <col min="3839" max="3839" width="40.42578125" style="3" customWidth="1"/>
    <col min="3840" max="3840" width="15.42578125" style="3" bestFit="1" customWidth="1"/>
    <col min="3841" max="3841" width="1.85546875" style="3" customWidth="1"/>
    <col min="3842" max="3842" width="15.5703125" style="3" customWidth="1"/>
    <col min="3843" max="3843" width="1.85546875" style="3" customWidth="1"/>
    <col min="3844" max="3844" width="14.7109375" style="3" bestFit="1" customWidth="1"/>
    <col min="3845" max="3845" width="1.85546875" style="3" customWidth="1"/>
    <col min="3846" max="3846" width="15.42578125" style="3" bestFit="1" customWidth="1"/>
    <col min="3847" max="3847" width="1.85546875" style="3" customWidth="1"/>
    <col min="3848" max="3848" width="14.42578125" style="3" bestFit="1" customWidth="1"/>
    <col min="3849" max="3849" width="1.85546875" style="3" customWidth="1"/>
    <col min="3850" max="3850" width="14.7109375" style="3" bestFit="1" customWidth="1"/>
    <col min="3851" max="3851" width="1.85546875" style="3" customWidth="1"/>
    <col min="3852" max="3852" width="14.85546875" style="3" customWidth="1"/>
    <col min="3853" max="3853" width="1.85546875" style="3" customWidth="1"/>
    <col min="3854" max="3854" width="16.42578125" style="3" bestFit="1" customWidth="1"/>
    <col min="3855" max="3856" width="16" style="3" bestFit="1" customWidth="1"/>
    <col min="3857" max="3857" width="9.140625" style="3"/>
    <col min="3858" max="3858" width="16" style="3" bestFit="1" customWidth="1"/>
    <col min="3859" max="4092" width="9.140625" style="3"/>
    <col min="4093" max="4094" width="2.5703125" style="3" customWidth="1"/>
    <col min="4095" max="4095" width="40.42578125" style="3" customWidth="1"/>
    <col min="4096" max="4096" width="15.42578125" style="3" bestFit="1" customWidth="1"/>
    <col min="4097" max="4097" width="1.85546875" style="3" customWidth="1"/>
    <col min="4098" max="4098" width="15.5703125" style="3" customWidth="1"/>
    <col min="4099" max="4099" width="1.85546875" style="3" customWidth="1"/>
    <col min="4100" max="4100" width="14.7109375" style="3" bestFit="1" customWidth="1"/>
    <col min="4101" max="4101" width="1.85546875" style="3" customWidth="1"/>
    <col min="4102" max="4102" width="15.42578125" style="3" bestFit="1" customWidth="1"/>
    <col min="4103" max="4103" width="1.85546875" style="3" customWidth="1"/>
    <col min="4104" max="4104" width="14.42578125" style="3" bestFit="1" customWidth="1"/>
    <col min="4105" max="4105" width="1.85546875" style="3" customWidth="1"/>
    <col min="4106" max="4106" width="14.7109375" style="3" bestFit="1" customWidth="1"/>
    <col min="4107" max="4107" width="1.85546875" style="3" customWidth="1"/>
    <col min="4108" max="4108" width="14.85546875" style="3" customWidth="1"/>
    <col min="4109" max="4109" width="1.85546875" style="3" customWidth="1"/>
    <col min="4110" max="4110" width="16.42578125" style="3" bestFit="1" customWidth="1"/>
    <col min="4111" max="4112" width="16" style="3" bestFit="1" customWidth="1"/>
    <col min="4113" max="4113" width="9.140625" style="3"/>
    <col min="4114" max="4114" width="16" style="3" bestFit="1" customWidth="1"/>
    <col min="4115" max="4348" width="9.140625" style="3"/>
    <col min="4349" max="4350" width="2.5703125" style="3" customWidth="1"/>
    <col min="4351" max="4351" width="40.42578125" style="3" customWidth="1"/>
    <col min="4352" max="4352" width="15.42578125" style="3" bestFit="1" customWidth="1"/>
    <col min="4353" max="4353" width="1.85546875" style="3" customWidth="1"/>
    <col min="4354" max="4354" width="15.5703125" style="3" customWidth="1"/>
    <col min="4355" max="4355" width="1.85546875" style="3" customWidth="1"/>
    <col min="4356" max="4356" width="14.7109375" style="3" bestFit="1" customWidth="1"/>
    <col min="4357" max="4357" width="1.85546875" style="3" customWidth="1"/>
    <col min="4358" max="4358" width="15.42578125" style="3" bestFit="1" customWidth="1"/>
    <col min="4359" max="4359" width="1.85546875" style="3" customWidth="1"/>
    <col min="4360" max="4360" width="14.42578125" style="3" bestFit="1" customWidth="1"/>
    <col min="4361" max="4361" width="1.85546875" style="3" customWidth="1"/>
    <col min="4362" max="4362" width="14.7109375" style="3" bestFit="1" customWidth="1"/>
    <col min="4363" max="4363" width="1.85546875" style="3" customWidth="1"/>
    <col min="4364" max="4364" width="14.85546875" style="3" customWidth="1"/>
    <col min="4365" max="4365" width="1.85546875" style="3" customWidth="1"/>
    <col min="4366" max="4366" width="16.42578125" style="3" bestFit="1" customWidth="1"/>
    <col min="4367" max="4368" width="16" style="3" bestFit="1" customWidth="1"/>
    <col min="4369" max="4369" width="9.140625" style="3"/>
    <col min="4370" max="4370" width="16" style="3" bestFit="1" customWidth="1"/>
    <col min="4371" max="4604" width="9.140625" style="3"/>
    <col min="4605" max="4606" width="2.5703125" style="3" customWidth="1"/>
    <col min="4607" max="4607" width="40.42578125" style="3" customWidth="1"/>
    <col min="4608" max="4608" width="15.42578125" style="3" bestFit="1" customWidth="1"/>
    <col min="4609" max="4609" width="1.85546875" style="3" customWidth="1"/>
    <col min="4610" max="4610" width="15.5703125" style="3" customWidth="1"/>
    <col min="4611" max="4611" width="1.85546875" style="3" customWidth="1"/>
    <col min="4612" max="4612" width="14.7109375" style="3" bestFit="1" customWidth="1"/>
    <col min="4613" max="4613" width="1.85546875" style="3" customWidth="1"/>
    <col min="4614" max="4614" width="15.42578125" style="3" bestFit="1" customWidth="1"/>
    <col min="4615" max="4615" width="1.85546875" style="3" customWidth="1"/>
    <col min="4616" max="4616" width="14.42578125" style="3" bestFit="1" customWidth="1"/>
    <col min="4617" max="4617" width="1.85546875" style="3" customWidth="1"/>
    <col min="4618" max="4618" width="14.7109375" style="3" bestFit="1" customWidth="1"/>
    <col min="4619" max="4619" width="1.85546875" style="3" customWidth="1"/>
    <col min="4620" max="4620" width="14.85546875" style="3" customWidth="1"/>
    <col min="4621" max="4621" width="1.85546875" style="3" customWidth="1"/>
    <col min="4622" max="4622" width="16.42578125" style="3" bestFit="1" customWidth="1"/>
    <col min="4623" max="4624" width="16" style="3" bestFit="1" customWidth="1"/>
    <col min="4625" max="4625" width="9.140625" style="3"/>
    <col min="4626" max="4626" width="16" style="3" bestFit="1" customWidth="1"/>
    <col min="4627" max="4860" width="9.140625" style="3"/>
    <col min="4861" max="4862" width="2.5703125" style="3" customWidth="1"/>
    <col min="4863" max="4863" width="40.42578125" style="3" customWidth="1"/>
    <col min="4864" max="4864" width="15.42578125" style="3" bestFit="1" customWidth="1"/>
    <col min="4865" max="4865" width="1.85546875" style="3" customWidth="1"/>
    <col min="4866" max="4866" width="15.5703125" style="3" customWidth="1"/>
    <col min="4867" max="4867" width="1.85546875" style="3" customWidth="1"/>
    <col min="4868" max="4868" width="14.7109375" style="3" bestFit="1" customWidth="1"/>
    <col min="4869" max="4869" width="1.85546875" style="3" customWidth="1"/>
    <col min="4870" max="4870" width="15.42578125" style="3" bestFit="1" customWidth="1"/>
    <col min="4871" max="4871" width="1.85546875" style="3" customWidth="1"/>
    <col min="4872" max="4872" width="14.42578125" style="3" bestFit="1" customWidth="1"/>
    <col min="4873" max="4873" width="1.85546875" style="3" customWidth="1"/>
    <col min="4874" max="4874" width="14.7109375" style="3" bestFit="1" customWidth="1"/>
    <col min="4875" max="4875" width="1.85546875" style="3" customWidth="1"/>
    <col min="4876" max="4876" width="14.85546875" style="3" customWidth="1"/>
    <col min="4877" max="4877" width="1.85546875" style="3" customWidth="1"/>
    <col min="4878" max="4878" width="16.42578125" style="3" bestFit="1" customWidth="1"/>
    <col min="4879" max="4880" width="16" style="3" bestFit="1" customWidth="1"/>
    <col min="4881" max="4881" width="9.140625" style="3"/>
    <col min="4882" max="4882" width="16" style="3" bestFit="1" customWidth="1"/>
    <col min="4883" max="5116" width="9.140625" style="3"/>
    <col min="5117" max="5118" width="2.5703125" style="3" customWidth="1"/>
    <col min="5119" max="5119" width="40.42578125" style="3" customWidth="1"/>
    <col min="5120" max="5120" width="15.42578125" style="3" bestFit="1" customWidth="1"/>
    <col min="5121" max="5121" width="1.85546875" style="3" customWidth="1"/>
    <col min="5122" max="5122" width="15.5703125" style="3" customWidth="1"/>
    <col min="5123" max="5123" width="1.85546875" style="3" customWidth="1"/>
    <col min="5124" max="5124" width="14.7109375" style="3" bestFit="1" customWidth="1"/>
    <col min="5125" max="5125" width="1.85546875" style="3" customWidth="1"/>
    <col min="5126" max="5126" width="15.42578125" style="3" bestFit="1" customWidth="1"/>
    <col min="5127" max="5127" width="1.85546875" style="3" customWidth="1"/>
    <col min="5128" max="5128" width="14.42578125" style="3" bestFit="1" customWidth="1"/>
    <col min="5129" max="5129" width="1.85546875" style="3" customWidth="1"/>
    <col min="5130" max="5130" width="14.7109375" style="3" bestFit="1" customWidth="1"/>
    <col min="5131" max="5131" width="1.85546875" style="3" customWidth="1"/>
    <col min="5132" max="5132" width="14.85546875" style="3" customWidth="1"/>
    <col min="5133" max="5133" width="1.85546875" style="3" customWidth="1"/>
    <col min="5134" max="5134" width="16.42578125" style="3" bestFit="1" customWidth="1"/>
    <col min="5135" max="5136" width="16" style="3" bestFit="1" customWidth="1"/>
    <col min="5137" max="5137" width="9.140625" style="3"/>
    <col min="5138" max="5138" width="16" style="3" bestFit="1" customWidth="1"/>
    <col min="5139" max="5372" width="9.140625" style="3"/>
    <col min="5373" max="5374" width="2.5703125" style="3" customWidth="1"/>
    <col min="5375" max="5375" width="40.42578125" style="3" customWidth="1"/>
    <col min="5376" max="5376" width="15.42578125" style="3" bestFit="1" customWidth="1"/>
    <col min="5377" max="5377" width="1.85546875" style="3" customWidth="1"/>
    <col min="5378" max="5378" width="15.5703125" style="3" customWidth="1"/>
    <col min="5379" max="5379" width="1.85546875" style="3" customWidth="1"/>
    <col min="5380" max="5380" width="14.7109375" style="3" bestFit="1" customWidth="1"/>
    <col min="5381" max="5381" width="1.85546875" style="3" customWidth="1"/>
    <col min="5382" max="5382" width="15.42578125" style="3" bestFit="1" customWidth="1"/>
    <col min="5383" max="5383" width="1.85546875" style="3" customWidth="1"/>
    <col min="5384" max="5384" width="14.42578125" style="3" bestFit="1" customWidth="1"/>
    <col min="5385" max="5385" width="1.85546875" style="3" customWidth="1"/>
    <col min="5386" max="5386" width="14.7109375" style="3" bestFit="1" customWidth="1"/>
    <col min="5387" max="5387" width="1.85546875" style="3" customWidth="1"/>
    <col min="5388" max="5388" width="14.85546875" style="3" customWidth="1"/>
    <col min="5389" max="5389" width="1.85546875" style="3" customWidth="1"/>
    <col min="5390" max="5390" width="16.42578125" style="3" bestFit="1" customWidth="1"/>
    <col min="5391" max="5392" width="16" style="3" bestFit="1" customWidth="1"/>
    <col min="5393" max="5393" width="9.140625" style="3"/>
    <col min="5394" max="5394" width="16" style="3" bestFit="1" customWidth="1"/>
    <col min="5395" max="5628" width="9.140625" style="3"/>
    <col min="5629" max="5630" width="2.5703125" style="3" customWidth="1"/>
    <col min="5631" max="5631" width="40.42578125" style="3" customWidth="1"/>
    <col min="5632" max="5632" width="15.42578125" style="3" bestFit="1" customWidth="1"/>
    <col min="5633" max="5633" width="1.85546875" style="3" customWidth="1"/>
    <col min="5634" max="5634" width="15.5703125" style="3" customWidth="1"/>
    <col min="5635" max="5635" width="1.85546875" style="3" customWidth="1"/>
    <col min="5636" max="5636" width="14.7109375" style="3" bestFit="1" customWidth="1"/>
    <col min="5637" max="5637" width="1.85546875" style="3" customWidth="1"/>
    <col min="5638" max="5638" width="15.42578125" style="3" bestFit="1" customWidth="1"/>
    <col min="5639" max="5639" width="1.85546875" style="3" customWidth="1"/>
    <col min="5640" max="5640" width="14.42578125" style="3" bestFit="1" customWidth="1"/>
    <col min="5641" max="5641" width="1.85546875" style="3" customWidth="1"/>
    <col min="5642" max="5642" width="14.7109375" style="3" bestFit="1" customWidth="1"/>
    <col min="5643" max="5643" width="1.85546875" style="3" customWidth="1"/>
    <col min="5644" max="5644" width="14.85546875" style="3" customWidth="1"/>
    <col min="5645" max="5645" width="1.85546875" style="3" customWidth="1"/>
    <col min="5646" max="5646" width="16.42578125" style="3" bestFit="1" customWidth="1"/>
    <col min="5647" max="5648" width="16" style="3" bestFit="1" customWidth="1"/>
    <col min="5649" max="5649" width="9.140625" style="3"/>
    <col min="5650" max="5650" width="16" style="3" bestFit="1" customWidth="1"/>
    <col min="5651" max="5884" width="9.140625" style="3"/>
    <col min="5885" max="5886" width="2.5703125" style="3" customWidth="1"/>
    <col min="5887" max="5887" width="40.42578125" style="3" customWidth="1"/>
    <col min="5888" max="5888" width="15.42578125" style="3" bestFit="1" customWidth="1"/>
    <col min="5889" max="5889" width="1.85546875" style="3" customWidth="1"/>
    <col min="5890" max="5890" width="15.5703125" style="3" customWidth="1"/>
    <col min="5891" max="5891" width="1.85546875" style="3" customWidth="1"/>
    <col min="5892" max="5892" width="14.7109375" style="3" bestFit="1" customWidth="1"/>
    <col min="5893" max="5893" width="1.85546875" style="3" customWidth="1"/>
    <col min="5894" max="5894" width="15.42578125" style="3" bestFit="1" customWidth="1"/>
    <col min="5895" max="5895" width="1.85546875" style="3" customWidth="1"/>
    <col min="5896" max="5896" width="14.42578125" style="3" bestFit="1" customWidth="1"/>
    <col min="5897" max="5897" width="1.85546875" style="3" customWidth="1"/>
    <col min="5898" max="5898" width="14.7109375" style="3" bestFit="1" customWidth="1"/>
    <col min="5899" max="5899" width="1.85546875" style="3" customWidth="1"/>
    <col min="5900" max="5900" width="14.85546875" style="3" customWidth="1"/>
    <col min="5901" max="5901" width="1.85546875" style="3" customWidth="1"/>
    <col min="5902" max="5902" width="16.42578125" style="3" bestFit="1" customWidth="1"/>
    <col min="5903" max="5904" width="16" style="3" bestFit="1" customWidth="1"/>
    <col min="5905" max="5905" width="9.140625" style="3"/>
    <col min="5906" max="5906" width="16" style="3" bestFit="1" customWidth="1"/>
    <col min="5907" max="6140" width="9.140625" style="3"/>
    <col min="6141" max="6142" width="2.5703125" style="3" customWidth="1"/>
    <col min="6143" max="6143" width="40.42578125" style="3" customWidth="1"/>
    <col min="6144" max="6144" width="15.42578125" style="3" bestFit="1" customWidth="1"/>
    <col min="6145" max="6145" width="1.85546875" style="3" customWidth="1"/>
    <col min="6146" max="6146" width="15.5703125" style="3" customWidth="1"/>
    <col min="6147" max="6147" width="1.85546875" style="3" customWidth="1"/>
    <col min="6148" max="6148" width="14.7109375" style="3" bestFit="1" customWidth="1"/>
    <col min="6149" max="6149" width="1.85546875" style="3" customWidth="1"/>
    <col min="6150" max="6150" width="15.42578125" style="3" bestFit="1" customWidth="1"/>
    <col min="6151" max="6151" width="1.85546875" style="3" customWidth="1"/>
    <col min="6152" max="6152" width="14.42578125" style="3" bestFit="1" customWidth="1"/>
    <col min="6153" max="6153" width="1.85546875" style="3" customWidth="1"/>
    <col min="6154" max="6154" width="14.7109375" style="3" bestFit="1" customWidth="1"/>
    <col min="6155" max="6155" width="1.85546875" style="3" customWidth="1"/>
    <col min="6156" max="6156" width="14.85546875" style="3" customWidth="1"/>
    <col min="6157" max="6157" width="1.85546875" style="3" customWidth="1"/>
    <col min="6158" max="6158" width="16.42578125" style="3" bestFit="1" customWidth="1"/>
    <col min="6159" max="6160" width="16" style="3" bestFit="1" customWidth="1"/>
    <col min="6161" max="6161" width="9.140625" style="3"/>
    <col min="6162" max="6162" width="16" style="3" bestFit="1" customWidth="1"/>
    <col min="6163" max="6396" width="9.140625" style="3"/>
    <col min="6397" max="6398" width="2.5703125" style="3" customWidth="1"/>
    <col min="6399" max="6399" width="40.42578125" style="3" customWidth="1"/>
    <col min="6400" max="6400" width="15.42578125" style="3" bestFit="1" customWidth="1"/>
    <col min="6401" max="6401" width="1.85546875" style="3" customWidth="1"/>
    <col min="6402" max="6402" width="15.5703125" style="3" customWidth="1"/>
    <col min="6403" max="6403" width="1.85546875" style="3" customWidth="1"/>
    <col min="6404" max="6404" width="14.7109375" style="3" bestFit="1" customWidth="1"/>
    <col min="6405" max="6405" width="1.85546875" style="3" customWidth="1"/>
    <col min="6406" max="6406" width="15.42578125" style="3" bestFit="1" customWidth="1"/>
    <col min="6407" max="6407" width="1.85546875" style="3" customWidth="1"/>
    <col min="6408" max="6408" width="14.42578125" style="3" bestFit="1" customWidth="1"/>
    <col min="6409" max="6409" width="1.85546875" style="3" customWidth="1"/>
    <col min="6410" max="6410" width="14.7109375" style="3" bestFit="1" customWidth="1"/>
    <col min="6411" max="6411" width="1.85546875" style="3" customWidth="1"/>
    <col min="6412" max="6412" width="14.85546875" style="3" customWidth="1"/>
    <col min="6413" max="6413" width="1.85546875" style="3" customWidth="1"/>
    <col min="6414" max="6414" width="16.42578125" style="3" bestFit="1" customWidth="1"/>
    <col min="6415" max="6416" width="16" style="3" bestFit="1" customWidth="1"/>
    <col min="6417" max="6417" width="9.140625" style="3"/>
    <col min="6418" max="6418" width="16" style="3" bestFit="1" customWidth="1"/>
    <col min="6419" max="6652" width="9.140625" style="3"/>
    <col min="6653" max="6654" width="2.5703125" style="3" customWidth="1"/>
    <col min="6655" max="6655" width="40.42578125" style="3" customWidth="1"/>
    <col min="6656" max="6656" width="15.42578125" style="3" bestFit="1" customWidth="1"/>
    <col min="6657" max="6657" width="1.85546875" style="3" customWidth="1"/>
    <col min="6658" max="6658" width="15.5703125" style="3" customWidth="1"/>
    <col min="6659" max="6659" width="1.85546875" style="3" customWidth="1"/>
    <col min="6660" max="6660" width="14.7109375" style="3" bestFit="1" customWidth="1"/>
    <col min="6661" max="6661" width="1.85546875" style="3" customWidth="1"/>
    <col min="6662" max="6662" width="15.42578125" style="3" bestFit="1" customWidth="1"/>
    <col min="6663" max="6663" width="1.85546875" style="3" customWidth="1"/>
    <col min="6664" max="6664" width="14.42578125" style="3" bestFit="1" customWidth="1"/>
    <col min="6665" max="6665" width="1.85546875" style="3" customWidth="1"/>
    <col min="6666" max="6666" width="14.7109375" style="3" bestFit="1" customWidth="1"/>
    <col min="6667" max="6667" width="1.85546875" style="3" customWidth="1"/>
    <col min="6668" max="6668" width="14.85546875" style="3" customWidth="1"/>
    <col min="6669" max="6669" width="1.85546875" style="3" customWidth="1"/>
    <col min="6670" max="6670" width="16.42578125" style="3" bestFit="1" customWidth="1"/>
    <col min="6671" max="6672" width="16" style="3" bestFit="1" customWidth="1"/>
    <col min="6673" max="6673" width="9.140625" style="3"/>
    <col min="6674" max="6674" width="16" style="3" bestFit="1" customWidth="1"/>
    <col min="6675" max="6908" width="9.140625" style="3"/>
    <col min="6909" max="6910" width="2.5703125" style="3" customWidth="1"/>
    <col min="6911" max="6911" width="40.42578125" style="3" customWidth="1"/>
    <col min="6912" max="6912" width="15.42578125" style="3" bestFit="1" customWidth="1"/>
    <col min="6913" max="6913" width="1.85546875" style="3" customWidth="1"/>
    <col min="6914" max="6914" width="15.5703125" style="3" customWidth="1"/>
    <col min="6915" max="6915" width="1.85546875" style="3" customWidth="1"/>
    <col min="6916" max="6916" width="14.7109375" style="3" bestFit="1" customWidth="1"/>
    <col min="6917" max="6917" width="1.85546875" style="3" customWidth="1"/>
    <col min="6918" max="6918" width="15.42578125" style="3" bestFit="1" customWidth="1"/>
    <col min="6919" max="6919" width="1.85546875" style="3" customWidth="1"/>
    <col min="6920" max="6920" width="14.42578125" style="3" bestFit="1" customWidth="1"/>
    <col min="6921" max="6921" width="1.85546875" style="3" customWidth="1"/>
    <col min="6922" max="6922" width="14.7109375" style="3" bestFit="1" customWidth="1"/>
    <col min="6923" max="6923" width="1.85546875" style="3" customWidth="1"/>
    <col min="6924" max="6924" width="14.85546875" style="3" customWidth="1"/>
    <col min="6925" max="6925" width="1.85546875" style="3" customWidth="1"/>
    <col min="6926" max="6926" width="16.42578125" style="3" bestFit="1" customWidth="1"/>
    <col min="6927" max="6928" width="16" style="3" bestFit="1" customWidth="1"/>
    <col min="6929" max="6929" width="9.140625" style="3"/>
    <col min="6930" max="6930" width="16" style="3" bestFit="1" customWidth="1"/>
    <col min="6931" max="7164" width="9.140625" style="3"/>
    <col min="7165" max="7166" width="2.5703125" style="3" customWidth="1"/>
    <col min="7167" max="7167" width="40.42578125" style="3" customWidth="1"/>
    <col min="7168" max="7168" width="15.42578125" style="3" bestFit="1" customWidth="1"/>
    <col min="7169" max="7169" width="1.85546875" style="3" customWidth="1"/>
    <col min="7170" max="7170" width="15.5703125" style="3" customWidth="1"/>
    <col min="7171" max="7171" width="1.85546875" style="3" customWidth="1"/>
    <col min="7172" max="7172" width="14.7109375" style="3" bestFit="1" customWidth="1"/>
    <col min="7173" max="7173" width="1.85546875" style="3" customWidth="1"/>
    <col min="7174" max="7174" width="15.42578125" style="3" bestFit="1" customWidth="1"/>
    <col min="7175" max="7175" width="1.85546875" style="3" customWidth="1"/>
    <col min="7176" max="7176" width="14.42578125" style="3" bestFit="1" customWidth="1"/>
    <col min="7177" max="7177" width="1.85546875" style="3" customWidth="1"/>
    <col min="7178" max="7178" width="14.7109375" style="3" bestFit="1" customWidth="1"/>
    <col min="7179" max="7179" width="1.85546875" style="3" customWidth="1"/>
    <col min="7180" max="7180" width="14.85546875" style="3" customWidth="1"/>
    <col min="7181" max="7181" width="1.85546875" style="3" customWidth="1"/>
    <col min="7182" max="7182" width="16.42578125" style="3" bestFit="1" customWidth="1"/>
    <col min="7183" max="7184" width="16" style="3" bestFit="1" customWidth="1"/>
    <col min="7185" max="7185" width="9.140625" style="3"/>
    <col min="7186" max="7186" width="16" style="3" bestFit="1" customWidth="1"/>
    <col min="7187" max="7420" width="9.140625" style="3"/>
    <col min="7421" max="7422" width="2.5703125" style="3" customWidth="1"/>
    <col min="7423" max="7423" width="40.42578125" style="3" customWidth="1"/>
    <col min="7424" max="7424" width="15.42578125" style="3" bestFit="1" customWidth="1"/>
    <col min="7425" max="7425" width="1.85546875" style="3" customWidth="1"/>
    <col min="7426" max="7426" width="15.5703125" style="3" customWidth="1"/>
    <col min="7427" max="7427" width="1.85546875" style="3" customWidth="1"/>
    <col min="7428" max="7428" width="14.7109375" style="3" bestFit="1" customWidth="1"/>
    <col min="7429" max="7429" width="1.85546875" style="3" customWidth="1"/>
    <col min="7430" max="7430" width="15.42578125" style="3" bestFit="1" customWidth="1"/>
    <col min="7431" max="7431" width="1.85546875" style="3" customWidth="1"/>
    <col min="7432" max="7432" width="14.42578125" style="3" bestFit="1" customWidth="1"/>
    <col min="7433" max="7433" width="1.85546875" style="3" customWidth="1"/>
    <col min="7434" max="7434" width="14.7109375" style="3" bestFit="1" customWidth="1"/>
    <col min="7435" max="7435" width="1.85546875" style="3" customWidth="1"/>
    <col min="7436" max="7436" width="14.85546875" style="3" customWidth="1"/>
    <col min="7437" max="7437" width="1.85546875" style="3" customWidth="1"/>
    <col min="7438" max="7438" width="16.42578125" style="3" bestFit="1" customWidth="1"/>
    <col min="7439" max="7440" width="16" style="3" bestFit="1" customWidth="1"/>
    <col min="7441" max="7441" width="9.140625" style="3"/>
    <col min="7442" max="7442" width="16" style="3" bestFit="1" customWidth="1"/>
    <col min="7443" max="7676" width="9.140625" style="3"/>
    <col min="7677" max="7678" width="2.5703125" style="3" customWidth="1"/>
    <col min="7679" max="7679" width="40.42578125" style="3" customWidth="1"/>
    <col min="7680" max="7680" width="15.42578125" style="3" bestFit="1" customWidth="1"/>
    <col min="7681" max="7681" width="1.85546875" style="3" customWidth="1"/>
    <col min="7682" max="7682" width="15.5703125" style="3" customWidth="1"/>
    <col min="7683" max="7683" width="1.85546875" style="3" customWidth="1"/>
    <col min="7684" max="7684" width="14.7109375" style="3" bestFit="1" customWidth="1"/>
    <col min="7685" max="7685" width="1.85546875" style="3" customWidth="1"/>
    <col min="7686" max="7686" width="15.42578125" style="3" bestFit="1" customWidth="1"/>
    <col min="7687" max="7687" width="1.85546875" style="3" customWidth="1"/>
    <col min="7688" max="7688" width="14.42578125" style="3" bestFit="1" customWidth="1"/>
    <col min="7689" max="7689" width="1.85546875" style="3" customWidth="1"/>
    <col min="7690" max="7690" width="14.7109375" style="3" bestFit="1" customWidth="1"/>
    <col min="7691" max="7691" width="1.85546875" style="3" customWidth="1"/>
    <col min="7692" max="7692" width="14.85546875" style="3" customWidth="1"/>
    <col min="7693" max="7693" width="1.85546875" style="3" customWidth="1"/>
    <col min="7694" max="7694" width="16.42578125" style="3" bestFit="1" customWidth="1"/>
    <col min="7695" max="7696" width="16" style="3" bestFit="1" customWidth="1"/>
    <col min="7697" max="7697" width="9.140625" style="3"/>
    <col min="7698" max="7698" width="16" style="3" bestFit="1" customWidth="1"/>
    <col min="7699" max="7932" width="9.140625" style="3"/>
    <col min="7933" max="7934" width="2.5703125" style="3" customWidth="1"/>
    <col min="7935" max="7935" width="40.42578125" style="3" customWidth="1"/>
    <col min="7936" max="7936" width="15.42578125" style="3" bestFit="1" customWidth="1"/>
    <col min="7937" max="7937" width="1.85546875" style="3" customWidth="1"/>
    <col min="7938" max="7938" width="15.5703125" style="3" customWidth="1"/>
    <col min="7939" max="7939" width="1.85546875" style="3" customWidth="1"/>
    <col min="7940" max="7940" width="14.7109375" style="3" bestFit="1" customWidth="1"/>
    <col min="7941" max="7941" width="1.85546875" style="3" customWidth="1"/>
    <col min="7942" max="7942" width="15.42578125" style="3" bestFit="1" customWidth="1"/>
    <col min="7943" max="7943" width="1.85546875" style="3" customWidth="1"/>
    <col min="7944" max="7944" width="14.42578125" style="3" bestFit="1" customWidth="1"/>
    <col min="7945" max="7945" width="1.85546875" style="3" customWidth="1"/>
    <col min="7946" max="7946" width="14.7109375" style="3" bestFit="1" customWidth="1"/>
    <col min="7947" max="7947" width="1.85546875" style="3" customWidth="1"/>
    <col min="7948" max="7948" width="14.85546875" style="3" customWidth="1"/>
    <col min="7949" max="7949" width="1.85546875" style="3" customWidth="1"/>
    <col min="7950" max="7950" width="16.42578125" style="3" bestFit="1" customWidth="1"/>
    <col min="7951" max="7952" width="16" style="3" bestFit="1" customWidth="1"/>
    <col min="7953" max="7953" width="9.140625" style="3"/>
    <col min="7954" max="7954" width="16" style="3" bestFit="1" customWidth="1"/>
    <col min="7955" max="8188" width="9.140625" style="3"/>
    <col min="8189" max="8190" width="2.5703125" style="3" customWidth="1"/>
    <col min="8191" max="8191" width="40.42578125" style="3" customWidth="1"/>
    <col min="8192" max="8192" width="15.42578125" style="3" bestFit="1" customWidth="1"/>
    <col min="8193" max="8193" width="1.85546875" style="3" customWidth="1"/>
    <col min="8194" max="8194" width="15.5703125" style="3" customWidth="1"/>
    <col min="8195" max="8195" width="1.85546875" style="3" customWidth="1"/>
    <col min="8196" max="8196" width="14.7109375" style="3" bestFit="1" customWidth="1"/>
    <col min="8197" max="8197" width="1.85546875" style="3" customWidth="1"/>
    <col min="8198" max="8198" width="15.42578125" style="3" bestFit="1" customWidth="1"/>
    <col min="8199" max="8199" width="1.85546875" style="3" customWidth="1"/>
    <col min="8200" max="8200" width="14.42578125" style="3" bestFit="1" customWidth="1"/>
    <col min="8201" max="8201" width="1.85546875" style="3" customWidth="1"/>
    <col min="8202" max="8202" width="14.7109375" style="3" bestFit="1" customWidth="1"/>
    <col min="8203" max="8203" width="1.85546875" style="3" customWidth="1"/>
    <col min="8204" max="8204" width="14.85546875" style="3" customWidth="1"/>
    <col min="8205" max="8205" width="1.85546875" style="3" customWidth="1"/>
    <col min="8206" max="8206" width="16.42578125" style="3" bestFit="1" customWidth="1"/>
    <col min="8207" max="8208" width="16" style="3" bestFit="1" customWidth="1"/>
    <col min="8209" max="8209" width="9.140625" style="3"/>
    <col min="8210" max="8210" width="16" style="3" bestFit="1" customWidth="1"/>
    <col min="8211" max="8444" width="9.140625" style="3"/>
    <col min="8445" max="8446" width="2.5703125" style="3" customWidth="1"/>
    <col min="8447" max="8447" width="40.42578125" style="3" customWidth="1"/>
    <col min="8448" max="8448" width="15.42578125" style="3" bestFit="1" customWidth="1"/>
    <col min="8449" max="8449" width="1.85546875" style="3" customWidth="1"/>
    <col min="8450" max="8450" width="15.5703125" style="3" customWidth="1"/>
    <col min="8451" max="8451" width="1.85546875" style="3" customWidth="1"/>
    <col min="8452" max="8452" width="14.7109375" style="3" bestFit="1" customWidth="1"/>
    <col min="8453" max="8453" width="1.85546875" style="3" customWidth="1"/>
    <col min="8454" max="8454" width="15.42578125" style="3" bestFit="1" customWidth="1"/>
    <col min="8455" max="8455" width="1.85546875" style="3" customWidth="1"/>
    <col min="8456" max="8456" width="14.42578125" style="3" bestFit="1" customWidth="1"/>
    <col min="8457" max="8457" width="1.85546875" style="3" customWidth="1"/>
    <col min="8458" max="8458" width="14.7109375" style="3" bestFit="1" customWidth="1"/>
    <col min="8459" max="8459" width="1.85546875" style="3" customWidth="1"/>
    <col min="8460" max="8460" width="14.85546875" style="3" customWidth="1"/>
    <col min="8461" max="8461" width="1.85546875" style="3" customWidth="1"/>
    <col min="8462" max="8462" width="16.42578125" style="3" bestFit="1" customWidth="1"/>
    <col min="8463" max="8464" width="16" style="3" bestFit="1" customWidth="1"/>
    <col min="8465" max="8465" width="9.140625" style="3"/>
    <col min="8466" max="8466" width="16" style="3" bestFit="1" customWidth="1"/>
    <col min="8467" max="8700" width="9.140625" style="3"/>
    <col min="8701" max="8702" width="2.5703125" style="3" customWidth="1"/>
    <col min="8703" max="8703" width="40.42578125" style="3" customWidth="1"/>
    <col min="8704" max="8704" width="15.42578125" style="3" bestFit="1" customWidth="1"/>
    <col min="8705" max="8705" width="1.85546875" style="3" customWidth="1"/>
    <col min="8706" max="8706" width="15.5703125" style="3" customWidth="1"/>
    <col min="8707" max="8707" width="1.85546875" style="3" customWidth="1"/>
    <col min="8708" max="8708" width="14.7109375" style="3" bestFit="1" customWidth="1"/>
    <col min="8709" max="8709" width="1.85546875" style="3" customWidth="1"/>
    <col min="8710" max="8710" width="15.42578125" style="3" bestFit="1" customWidth="1"/>
    <col min="8711" max="8711" width="1.85546875" style="3" customWidth="1"/>
    <col min="8712" max="8712" width="14.42578125" style="3" bestFit="1" customWidth="1"/>
    <col min="8713" max="8713" width="1.85546875" style="3" customWidth="1"/>
    <col min="8714" max="8714" width="14.7109375" style="3" bestFit="1" customWidth="1"/>
    <col min="8715" max="8715" width="1.85546875" style="3" customWidth="1"/>
    <col min="8716" max="8716" width="14.85546875" style="3" customWidth="1"/>
    <col min="8717" max="8717" width="1.85546875" style="3" customWidth="1"/>
    <col min="8718" max="8718" width="16.42578125" style="3" bestFit="1" customWidth="1"/>
    <col min="8719" max="8720" width="16" style="3" bestFit="1" customWidth="1"/>
    <col min="8721" max="8721" width="9.140625" style="3"/>
    <col min="8722" max="8722" width="16" style="3" bestFit="1" customWidth="1"/>
    <col min="8723" max="8956" width="9.140625" style="3"/>
    <col min="8957" max="8958" width="2.5703125" style="3" customWidth="1"/>
    <col min="8959" max="8959" width="40.42578125" style="3" customWidth="1"/>
    <col min="8960" max="8960" width="15.42578125" style="3" bestFit="1" customWidth="1"/>
    <col min="8961" max="8961" width="1.85546875" style="3" customWidth="1"/>
    <col min="8962" max="8962" width="15.5703125" style="3" customWidth="1"/>
    <col min="8963" max="8963" width="1.85546875" style="3" customWidth="1"/>
    <col min="8964" max="8964" width="14.7109375" style="3" bestFit="1" customWidth="1"/>
    <col min="8965" max="8965" width="1.85546875" style="3" customWidth="1"/>
    <col min="8966" max="8966" width="15.42578125" style="3" bestFit="1" customWidth="1"/>
    <col min="8967" max="8967" width="1.85546875" style="3" customWidth="1"/>
    <col min="8968" max="8968" width="14.42578125" style="3" bestFit="1" customWidth="1"/>
    <col min="8969" max="8969" width="1.85546875" style="3" customWidth="1"/>
    <col min="8970" max="8970" width="14.7109375" style="3" bestFit="1" customWidth="1"/>
    <col min="8971" max="8971" width="1.85546875" style="3" customWidth="1"/>
    <col min="8972" max="8972" width="14.85546875" style="3" customWidth="1"/>
    <col min="8973" max="8973" width="1.85546875" style="3" customWidth="1"/>
    <col min="8974" max="8974" width="16.42578125" style="3" bestFit="1" customWidth="1"/>
    <col min="8975" max="8976" width="16" style="3" bestFit="1" customWidth="1"/>
    <col min="8977" max="8977" width="9.140625" style="3"/>
    <col min="8978" max="8978" width="16" style="3" bestFit="1" customWidth="1"/>
    <col min="8979" max="9212" width="9.140625" style="3"/>
    <col min="9213" max="9214" width="2.5703125" style="3" customWidth="1"/>
    <col min="9215" max="9215" width="40.42578125" style="3" customWidth="1"/>
    <col min="9216" max="9216" width="15.42578125" style="3" bestFit="1" customWidth="1"/>
    <col min="9217" max="9217" width="1.85546875" style="3" customWidth="1"/>
    <col min="9218" max="9218" width="15.5703125" style="3" customWidth="1"/>
    <col min="9219" max="9219" width="1.85546875" style="3" customWidth="1"/>
    <col min="9220" max="9220" width="14.7109375" style="3" bestFit="1" customWidth="1"/>
    <col min="9221" max="9221" width="1.85546875" style="3" customWidth="1"/>
    <col min="9222" max="9222" width="15.42578125" style="3" bestFit="1" customWidth="1"/>
    <col min="9223" max="9223" width="1.85546875" style="3" customWidth="1"/>
    <col min="9224" max="9224" width="14.42578125" style="3" bestFit="1" customWidth="1"/>
    <col min="9225" max="9225" width="1.85546875" style="3" customWidth="1"/>
    <col min="9226" max="9226" width="14.7109375" style="3" bestFit="1" customWidth="1"/>
    <col min="9227" max="9227" width="1.85546875" style="3" customWidth="1"/>
    <col min="9228" max="9228" width="14.85546875" style="3" customWidth="1"/>
    <col min="9229" max="9229" width="1.85546875" style="3" customWidth="1"/>
    <col min="9230" max="9230" width="16.42578125" style="3" bestFit="1" customWidth="1"/>
    <col min="9231" max="9232" width="16" style="3" bestFit="1" customWidth="1"/>
    <col min="9233" max="9233" width="9.140625" style="3"/>
    <col min="9234" max="9234" width="16" style="3" bestFit="1" customWidth="1"/>
    <col min="9235" max="9468" width="9.140625" style="3"/>
    <col min="9469" max="9470" width="2.5703125" style="3" customWidth="1"/>
    <col min="9471" max="9471" width="40.42578125" style="3" customWidth="1"/>
    <col min="9472" max="9472" width="15.42578125" style="3" bestFit="1" customWidth="1"/>
    <col min="9473" max="9473" width="1.85546875" style="3" customWidth="1"/>
    <col min="9474" max="9474" width="15.5703125" style="3" customWidth="1"/>
    <col min="9475" max="9475" width="1.85546875" style="3" customWidth="1"/>
    <col min="9476" max="9476" width="14.7109375" style="3" bestFit="1" customWidth="1"/>
    <col min="9477" max="9477" width="1.85546875" style="3" customWidth="1"/>
    <col min="9478" max="9478" width="15.42578125" style="3" bestFit="1" customWidth="1"/>
    <col min="9479" max="9479" width="1.85546875" style="3" customWidth="1"/>
    <col min="9480" max="9480" width="14.42578125" style="3" bestFit="1" customWidth="1"/>
    <col min="9481" max="9481" width="1.85546875" style="3" customWidth="1"/>
    <col min="9482" max="9482" width="14.7109375" style="3" bestFit="1" customWidth="1"/>
    <col min="9483" max="9483" width="1.85546875" style="3" customWidth="1"/>
    <col min="9484" max="9484" width="14.85546875" style="3" customWidth="1"/>
    <col min="9485" max="9485" width="1.85546875" style="3" customWidth="1"/>
    <col min="9486" max="9486" width="16.42578125" style="3" bestFit="1" customWidth="1"/>
    <col min="9487" max="9488" width="16" style="3" bestFit="1" customWidth="1"/>
    <col min="9489" max="9489" width="9.140625" style="3"/>
    <col min="9490" max="9490" width="16" style="3" bestFit="1" customWidth="1"/>
    <col min="9491" max="9724" width="9.140625" style="3"/>
    <col min="9725" max="9726" width="2.5703125" style="3" customWidth="1"/>
    <col min="9727" max="9727" width="40.42578125" style="3" customWidth="1"/>
    <col min="9728" max="9728" width="15.42578125" style="3" bestFit="1" customWidth="1"/>
    <col min="9729" max="9729" width="1.85546875" style="3" customWidth="1"/>
    <col min="9730" max="9730" width="15.5703125" style="3" customWidth="1"/>
    <col min="9731" max="9731" width="1.85546875" style="3" customWidth="1"/>
    <col min="9732" max="9732" width="14.7109375" style="3" bestFit="1" customWidth="1"/>
    <col min="9733" max="9733" width="1.85546875" style="3" customWidth="1"/>
    <col min="9734" max="9734" width="15.42578125" style="3" bestFit="1" customWidth="1"/>
    <col min="9735" max="9735" width="1.85546875" style="3" customWidth="1"/>
    <col min="9736" max="9736" width="14.42578125" style="3" bestFit="1" customWidth="1"/>
    <col min="9737" max="9737" width="1.85546875" style="3" customWidth="1"/>
    <col min="9738" max="9738" width="14.7109375" style="3" bestFit="1" customWidth="1"/>
    <col min="9739" max="9739" width="1.85546875" style="3" customWidth="1"/>
    <col min="9740" max="9740" width="14.85546875" style="3" customWidth="1"/>
    <col min="9741" max="9741" width="1.85546875" style="3" customWidth="1"/>
    <col min="9742" max="9742" width="16.42578125" style="3" bestFit="1" customWidth="1"/>
    <col min="9743" max="9744" width="16" style="3" bestFit="1" customWidth="1"/>
    <col min="9745" max="9745" width="9.140625" style="3"/>
    <col min="9746" max="9746" width="16" style="3" bestFit="1" customWidth="1"/>
    <col min="9747" max="9980" width="9.140625" style="3"/>
    <col min="9981" max="9982" width="2.5703125" style="3" customWidth="1"/>
    <col min="9983" max="9983" width="40.42578125" style="3" customWidth="1"/>
    <col min="9984" max="9984" width="15.42578125" style="3" bestFit="1" customWidth="1"/>
    <col min="9985" max="9985" width="1.85546875" style="3" customWidth="1"/>
    <col min="9986" max="9986" width="15.5703125" style="3" customWidth="1"/>
    <col min="9987" max="9987" width="1.85546875" style="3" customWidth="1"/>
    <col min="9988" max="9988" width="14.7109375" style="3" bestFit="1" customWidth="1"/>
    <col min="9989" max="9989" width="1.85546875" style="3" customWidth="1"/>
    <col min="9990" max="9990" width="15.42578125" style="3" bestFit="1" customWidth="1"/>
    <col min="9991" max="9991" width="1.85546875" style="3" customWidth="1"/>
    <col min="9992" max="9992" width="14.42578125" style="3" bestFit="1" customWidth="1"/>
    <col min="9993" max="9993" width="1.85546875" style="3" customWidth="1"/>
    <col min="9994" max="9994" width="14.7109375" style="3" bestFit="1" customWidth="1"/>
    <col min="9995" max="9995" width="1.85546875" style="3" customWidth="1"/>
    <col min="9996" max="9996" width="14.85546875" style="3" customWidth="1"/>
    <col min="9997" max="9997" width="1.85546875" style="3" customWidth="1"/>
    <col min="9998" max="9998" width="16.42578125" style="3" bestFit="1" customWidth="1"/>
    <col min="9999" max="10000" width="16" style="3" bestFit="1" customWidth="1"/>
    <col min="10001" max="10001" width="9.140625" style="3"/>
    <col min="10002" max="10002" width="16" style="3" bestFit="1" customWidth="1"/>
    <col min="10003" max="10236" width="9.140625" style="3"/>
    <col min="10237" max="10238" width="2.5703125" style="3" customWidth="1"/>
    <col min="10239" max="10239" width="40.42578125" style="3" customWidth="1"/>
    <col min="10240" max="10240" width="15.42578125" style="3" bestFit="1" customWidth="1"/>
    <col min="10241" max="10241" width="1.85546875" style="3" customWidth="1"/>
    <col min="10242" max="10242" width="15.5703125" style="3" customWidth="1"/>
    <col min="10243" max="10243" width="1.85546875" style="3" customWidth="1"/>
    <col min="10244" max="10244" width="14.7109375" style="3" bestFit="1" customWidth="1"/>
    <col min="10245" max="10245" width="1.85546875" style="3" customWidth="1"/>
    <col min="10246" max="10246" width="15.42578125" style="3" bestFit="1" customWidth="1"/>
    <col min="10247" max="10247" width="1.85546875" style="3" customWidth="1"/>
    <col min="10248" max="10248" width="14.42578125" style="3" bestFit="1" customWidth="1"/>
    <col min="10249" max="10249" width="1.85546875" style="3" customWidth="1"/>
    <col min="10250" max="10250" width="14.7109375" style="3" bestFit="1" customWidth="1"/>
    <col min="10251" max="10251" width="1.85546875" style="3" customWidth="1"/>
    <col min="10252" max="10252" width="14.85546875" style="3" customWidth="1"/>
    <col min="10253" max="10253" width="1.85546875" style="3" customWidth="1"/>
    <col min="10254" max="10254" width="16.42578125" style="3" bestFit="1" customWidth="1"/>
    <col min="10255" max="10256" width="16" style="3" bestFit="1" customWidth="1"/>
    <col min="10257" max="10257" width="9.140625" style="3"/>
    <col min="10258" max="10258" width="16" style="3" bestFit="1" customWidth="1"/>
    <col min="10259" max="10492" width="9.140625" style="3"/>
    <col min="10493" max="10494" width="2.5703125" style="3" customWidth="1"/>
    <col min="10495" max="10495" width="40.42578125" style="3" customWidth="1"/>
    <col min="10496" max="10496" width="15.42578125" style="3" bestFit="1" customWidth="1"/>
    <col min="10497" max="10497" width="1.85546875" style="3" customWidth="1"/>
    <col min="10498" max="10498" width="15.5703125" style="3" customWidth="1"/>
    <col min="10499" max="10499" width="1.85546875" style="3" customWidth="1"/>
    <col min="10500" max="10500" width="14.7109375" style="3" bestFit="1" customWidth="1"/>
    <col min="10501" max="10501" width="1.85546875" style="3" customWidth="1"/>
    <col min="10502" max="10502" width="15.42578125" style="3" bestFit="1" customWidth="1"/>
    <col min="10503" max="10503" width="1.85546875" style="3" customWidth="1"/>
    <col min="10504" max="10504" width="14.42578125" style="3" bestFit="1" customWidth="1"/>
    <col min="10505" max="10505" width="1.85546875" style="3" customWidth="1"/>
    <col min="10506" max="10506" width="14.7109375" style="3" bestFit="1" customWidth="1"/>
    <col min="10507" max="10507" width="1.85546875" style="3" customWidth="1"/>
    <col min="10508" max="10508" width="14.85546875" style="3" customWidth="1"/>
    <col min="10509" max="10509" width="1.85546875" style="3" customWidth="1"/>
    <col min="10510" max="10510" width="16.42578125" style="3" bestFit="1" customWidth="1"/>
    <col min="10511" max="10512" width="16" style="3" bestFit="1" customWidth="1"/>
    <col min="10513" max="10513" width="9.140625" style="3"/>
    <col min="10514" max="10514" width="16" style="3" bestFit="1" customWidth="1"/>
    <col min="10515" max="10748" width="9.140625" style="3"/>
    <col min="10749" max="10750" width="2.5703125" style="3" customWidth="1"/>
    <col min="10751" max="10751" width="40.42578125" style="3" customWidth="1"/>
    <col min="10752" max="10752" width="15.42578125" style="3" bestFit="1" customWidth="1"/>
    <col min="10753" max="10753" width="1.85546875" style="3" customWidth="1"/>
    <col min="10754" max="10754" width="15.5703125" style="3" customWidth="1"/>
    <col min="10755" max="10755" width="1.85546875" style="3" customWidth="1"/>
    <col min="10756" max="10756" width="14.7109375" style="3" bestFit="1" customWidth="1"/>
    <col min="10757" max="10757" width="1.85546875" style="3" customWidth="1"/>
    <col min="10758" max="10758" width="15.42578125" style="3" bestFit="1" customWidth="1"/>
    <col min="10759" max="10759" width="1.85546875" style="3" customWidth="1"/>
    <col min="10760" max="10760" width="14.42578125" style="3" bestFit="1" customWidth="1"/>
    <col min="10761" max="10761" width="1.85546875" style="3" customWidth="1"/>
    <col min="10762" max="10762" width="14.7109375" style="3" bestFit="1" customWidth="1"/>
    <col min="10763" max="10763" width="1.85546875" style="3" customWidth="1"/>
    <col min="10764" max="10764" width="14.85546875" style="3" customWidth="1"/>
    <col min="10765" max="10765" width="1.85546875" style="3" customWidth="1"/>
    <col min="10766" max="10766" width="16.42578125" style="3" bestFit="1" customWidth="1"/>
    <col min="10767" max="10768" width="16" style="3" bestFit="1" customWidth="1"/>
    <col min="10769" max="10769" width="9.140625" style="3"/>
    <col min="10770" max="10770" width="16" style="3" bestFit="1" customWidth="1"/>
    <col min="10771" max="11004" width="9.140625" style="3"/>
    <col min="11005" max="11006" width="2.5703125" style="3" customWidth="1"/>
    <col min="11007" max="11007" width="40.42578125" style="3" customWidth="1"/>
    <col min="11008" max="11008" width="15.42578125" style="3" bestFit="1" customWidth="1"/>
    <col min="11009" max="11009" width="1.85546875" style="3" customWidth="1"/>
    <col min="11010" max="11010" width="15.5703125" style="3" customWidth="1"/>
    <col min="11011" max="11011" width="1.85546875" style="3" customWidth="1"/>
    <col min="11012" max="11012" width="14.7109375" style="3" bestFit="1" customWidth="1"/>
    <col min="11013" max="11013" width="1.85546875" style="3" customWidth="1"/>
    <col min="11014" max="11014" width="15.42578125" style="3" bestFit="1" customWidth="1"/>
    <col min="11015" max="11015" width="1.85546875" style="3" customWidth="1"/>
    <col min="11016" max="11016" width="14.42578125" style="3" bestFit="1" customWidth="1"/>
    <col min="11017" max="11017" width="1.85546875" style="3" customWidth="1"/>
    <col min="11018" max="11018" width="14.7109375" style="3" bestFit="1" customWidth="1"/>
    <col min="11019" max="11019" width="1.85546875" style="3" customWidth="1"/>
    <col min="11020" max="11020" width="14.85546875" style="3" customWidth="1"/>
    <col min="11021" max="11021" width="1.85546875" style="3" customWidth="1"/>
    <col min="11022" max="11022" width="16.42578125" style="3" bestFit="1" customWidth="1"/>
    <col min="11023" max="11024" width="16" style="3" bestFit="1" customWidth="1"/>
    <col min="11025" max="11025" width="9.140625" style="3"/>
    <col min="11026" max="11026" width="16" style="3" bestFit="1" customWidth="1"/>
    <col min="11027" max="11260" width="9.140625" style="3"/>
    <col min="11261" max="11262" width="2.5703125" style="3" customWidth="1"/>
    <col min="11263" max="11263" width="40.42578125" style="3" customWidth="1"/>
    <col min="11264" max="11264" width="15.42578125" style="3" bestFit="1" customWidth="1"/>
    <col min="11265" max="11265" width="1.85546875" style="3" customWidth="1"/>
    <col min="11266" max="11266" width="15.5703125" style="3" customWidth="1"/>
    <col min="11267" max="11267" width="1.85546875" style="3" customWidth="1"/>
    <col min="11268" max="11268" width="14.7109375" style="3" bestFit="1" customWidth="1"/>
    <col min="11269" max="11269" width="1.85546875" style="3" customWidth="1"/>
    <col min="11270" max="11270" width="15.42578125" style="3" bestFit="1" customWidth="1"/>
    <col min="11271" max="11271" width="1.85546875" style="3" customWidth="1"/>
    <col min="11272" max="11272" width="14.42578125" style="3" bestFit="1" customWidth="1"/>
    <col min="11273" max="11273" width="1.85546875" style="3" customWidth="1"/>
    <col min="11274" max="11274" width="14.7109375" style="3" bestFit="1" customWidth="1"/>
    <col min="11275" max="11275" width="1.85546875" style="3" customWidth="1"/>
    <col min="11276" max="11276" width="14.85546875" style="3" customWidth="1"/>
    <col min="11277" max="11277" width="1.85546875" style="3" customWidth="1"/>
    <col min="11278" max="11278" width="16.42578125" style="3" bestFit="1" customWidth="1"/>
    <col min="11279" max="11280" width="16" style="3" bestFit="1" customWidth="1"/>
    <col min="11281" max="11281" width="9.140625" style="3"/>
    <col min="11282" max="11282" width="16" style="3" bestFit="1" customWidth="1"/>
    <col min="11283" max="11516" width="9.140625" style="3"/>
    <col min="11517" max="11518" width="2.5703125" style="3" customWidth="1"/>
    <col min="11519" max="11519" width="40.42578125" style="3" customWidth="1"/>
    <col min="11520" max="11520" width="15.42578125" style="3" bestFit="1" customWidth="1"/>
    <col min="11521" max="11521" width="1.85546875" style="3" customWidth="1"/>
    <col min="11522" max="11522" width="15.5703125" style="3" customWidth="1"/>
    <col min="11523" max="11523" width="1.85546875" style="3" customWidth="1"/>
    <col min="11524" max="11524" width="14.7109375" style="3" bestFit="1" customWidth="1"/>
    <col min="11525" max="11525" width="1.85546875" style="3" customWidth="1"/>
    <col min="11526" max="11526" width="15.42578125" style="3" bestFit="1" customWidth="1"/>
    <col min="11527" max="11527" width="1.85546875" style="3" customWidth="1"/>
    <col min="11528" max="11528" width="14.42578125" style="3" bestFit="1" customWidth="1"/>
    <col min="11529" max="11529" width="1.85546875" style="3" customWidth="1"/>
    <col min="11530" max="11530" width="14.7109375" style="3" bestFit="1" customWidth="1"/>
    <col min="11531" max="11531" width="1.85546875" style="3" customWidth="1"/>
    <col min="11532" max="11532" width="14.85546875" style="3" customWidth="1"/>
    <col min="11533" max="11533" width="1.85546875" style="3" customWidth="1"/>
    <col min="11534" max="11534" width="16.42578125" style="3" bestFit="1" customWidth="1"/>
    <col min="11535" max="11536" width="16" style="3" bestFit="1" customWidth="1"/>
    <col min="11537" max="11537" width="9.140625" style="3"/>
    <col min="11538" max="11538" width="16" style="3" bestFit="1" customWidth="1"/>
    <col min="11539" max="11772" width="9.140625" style="3"/>
    <col min="11773" max="11774" width="2.5703125" style="3" customWidth="1"/>
    <col min="11775" max="11775" width="40.42578125" style="3" customWidth="1"/>
    <col min="11776" max="11776" width="15.42578125" style="3" bestFit="1" customWidth="1"/>
    <col min="11777" max="11777" width="1.85546875" style="3" customWidth="1"/>
    <col min="11778" max="11778" width="15.5703125" style="3" customWidth="1"/>
    <col min="11779" max="11779" width="1.85546875" style="3" customWidth="1"/>
    <col min="11780" max="11780" width="14.7109375" style="3" bestFit="1" customWidth="1"/>
    <col min="11781" max="11781" width="1.85546875" style="3" customWidth="1"/>
    <col min="11782" max="11782" width="15.42578125" style="3" bestFit="1" customWidth="1"/>
    <col min="11783" max="11783" width="1.85546875" style="3" customWidth="1"/>
    <col min="11784" max="11784" width="14.42578125" style="3" bestFit="1" customWidth="1"/>
    <col min="11785" max="11785" width="1.85546875" style="3" customWidth="1"/>
    <col min="11786" max="11786" width="14.7109375" style="3" bestFit="1" customWidth="1"/>
    <col min="11787" max="11787" width="1.85546875" style="3" customWidth="1"/>
    <col min="11788" max="11788" width="14.85546875" style="3" customWidth="1"/>
    <col min="11789" max="11789" width="1.85546875" style="3" customWidth="1"/>
    <col min="11790" max="11790" width="16.42578125" style="3" bestFit="1" customWidth="1"/>
    <col min="11791" max="11792" width="16" style="3" bestFit="1" customWidth="1"/>
    <col min="11793" max="11793" width="9.140625" style="3"/>
    <col min="11794" max="11794" width="16" style="3" bestFit="1" customWidth="1"/>
    <col min="11795" max="12028" width="9.140625" style="3"/>
    <col min="12029" max="12030" width="2.5703125" style="3" customWidth="1"/>
    <col min="12031" max="12031" width="40.42578125" style="3" customWidth="1"/>
    <col min="12032" max="12032" width="15.42578125" style="3" bestFit="1" customWidth="1"/>
    <col min="12033" max="12033" width="1.85546875" style="3" customWidth="1"/>
    <col min="12034" max="12034" width="15.5703125" style="3" customWidth="1"/>
    <col min="12035" max="12035" width="1.85546875" style="3" customWidth="1"/>
    <col min="12036" max="12036" width="14.7109375" style="3" bestFit="1" customWidth="1"/>
    <col min="12037" max="12037" width="1.85546875" style="3" customWidth="1"/>
    <col min="12038" max="12038" width="15.42578125" style="3" bestFit="1" customWidth="1"/>
    <col min="12039" max="12039" width="1.85546875" style="3" customWidth="1"/>
    <col min="12040" max="12040" width="14.42578125" style="3" bestFit="1" customWidth="1"/>
    <col min="12041" max="12041" width="1.85546875" style="3" customWidth="1"/>
    <col min="12042" max="12042" width="14.7109375" style="3" bestFit="1" customWidth="1"/>
    <col min="12043" max="12043" width="1.85546875" style="3" customWidth="1"/>
    <col min="12044" max="12044" width="14.85546875" style="3" customWidth="1"/>
    <col min="12045" max="12045" width="1.85546875" style="3" customWidth="1"/>
    <col min="12046" max="12046" width="16.42578125" style="3" bestFit="1" customWidth="1"/>
    <col min="12047" max="12048" width="16" style="3" bestFit="1" customWidth="1"/>
    <col min="12049" max="12049" width="9.140625" style="3"/>
    <col min="12050" max="12050" width="16" style="3" bestFit="1" customWidth="1"/>
    <col min="12051" max="12284" width="9.140625" style="3"/>
    <col min="12285" max="12286" width="2.5703125" style="3" customWidth="1"/>
    <col min="12287" max="12287" width="40.42578125" style="3" customWidth="1"/>
    <col min="12288" max="12288" width="15.42578125" style="3" bestFit="1" customWidth="1"/>
    <col min="12289" max="12289" width="1.85546875" style="3" customWidth="1"/>
    <col min="12290" max="12290" width="15.5703125" style="3" customWidth="1"/>
    <col min="12291" max="12291" width="1.85546875" style="3" customWidth="1"/>
    <col min="12292" max="12292" width="14.7109375" style="3" bestFit="1" customWidth="1"/>
    <col min="12293" max="12293" width="1.85546875" style="3" customWidth="1"/>
    <col min="12294" max="12294" width="15.42578125" style="3" bestFit="1" customWidth="1"/>
    <col min="12295" max="12295" width="1.85546875" style="3" customWidth="1"/>
    <col min="12296" max="12296" width="14.42578125" style="3" bestFit="1" customWidth="1"/>
    <col min="12297" max="12297" width="1.85546875" style="3" customWidth="1"/>
    <col min="12298" max="12298" width="14.7109375" style="3" bestFit="1" customWidth="1"/>
    <col min="12299" max="12299" width="1.85546875" style="3" customWidth="1"/>
    <col min="12300" max="12300" width="14.85546875" style="3" customWidth="1"/>
    <col min="12301" max="12301" width="1.85546875" style="3" customWidth="1"/>
    <col min="12302" max="12302" width="16.42578125" style="3" bestFit="1" customWidth="1"/>
    <col min="12303" max="12304" width="16" style="3" bestFit="1" customWidth="1"/>
    <col min="12305" max="12305" width="9.140625" style="3"/>
    <col min="12306" max="12306" width="16" style="3" bestFit="1" customWidth="1"/>
    <col min="12307" max="12540" width="9.140625" style="3"/>
    <col min="12541" max="12542" width="2.5703125" style="3" customWidth="1"/>
    <col min="12543" max="12543" width="40.42578125" style="3" customWidth="1"/>
    <col min="12544" max="12544" width="15.42578125" style="3" bestFit="1" customWidth="1"/>
    <col min="12545" max="12545" width="1.85546875" style="3" customWidth="1"/>
    <col min="12546" max="12546" width="15.5703125" style="3" customWidth="1"/>
    <col min="12547" max="12547" width="1.85546875" style="3" customWidth="1"/>
    <col min="12548" max="12548" width="14.7109375" style="3" bestFit="1" customWidth="1"/>
    <col min="12549" max="12549" width="1.85546875" style="3" customWidth="1"/>
    <col min="12550" max="12550" width="15.42578125" style="3" bestFit="1" customWidth="1"/>
    <col min="12551" max="12551" width="1.85546875" style="3" customWidth="1"/>
    <col min="12552" max="12552" width="14.42578125" style="3" bestFit="1" customWidth="1"/>
    <col min="12553" max="12553" width="1.85546875" style="3" customWidth="1"/>
    <col min="12554" max="12554" width="14.7109375" style="3" bestFit="1" customWidth="1"/>
    <col min="12555" max="12555" width="1.85546875" style="3" customWidth="1"/>
    <col min="12556" max="12556" width="14.85546875" style="3" customWidth="1"/>
    <col min="12557" max="12557" width="1.85546875" style="3" customWidth="1"/>
    <col min="12558" max="12558" width="16.42578125" style="3" bestFit="1" customWidth="1"/>
    <col min="12559" max="12560" width="16" style="3" bestFit="1" customWidth="1"/>
    <col min="12561" max="12561" width="9.140625" style="3"/>
    <col min="12562" max="12562" width="16" style="3" bestFit="1" customWidth="1"/>
    <col min="12563" max="12796" width="9.140625" style="3"/>
    <col min="12797" max="12798" width="2.5703125" style="3" customWidth="1"/>
    <col min="12799" max="12799" width="40.42578125" style="3" customWidth="1"/>
    <col min="12800" max="12800" width="15.42578125" style="3" bestFit="1" customWidth="1"/>
    <col min="12801" max="12801" width="1.85546875" style="3" customWidth="1"/>
    <col min="12802" max="12802" width="15.5703125" style="3" customWidth="1"/>
    <col min="12803" max="12803" width="1.85546875" style="3" customWidth="1"/>
    <col min="12804" max="12804" width="14.7109375" style="3" bestFit="1" customWidth="1"/>
    <col min="12805" max="12805" width="1.85546875" style="3" customWidth="1"/>
    <col min="12806" max="12806" width="15.42578125" style="3" bestFit="1" customWidth="1"/>
    <col min="12807" max="12807" width="1.85546875" style="3" customWidth="1"/>
    <col min="12808" max="12808" width="14.42578125" style="3" bestFit="1" customWidth="1"/>
    <col min="12809" max="12809" width="1.85546875" style="3" customWidth="1"/>
    <col min="12810" max="12810" width="14.7109375" style="3" bestFit="1" customWidth="1"/>
    <col min="12811" max="12811" width="1.85546875" style="3" customWidth="1"/>
    <col min="12812" max="12812" width="14.85546875" style="3" customWidth="1"/>
    <col min="12813" max="12813" width="1.85546875" style="3" customWidth="1"/>
    <col min="12814" max="12814" width="16.42578125" style="3" bestFit="1" customWidth="1"/>
    <col min="12815" max="12816" width="16" style="3" bestFit="1" customWidth="1"/>
    <col min="12817" max="12817" width="9.140625" style="3"/>
    <col min="12818" max="12818" width="16" style="3" bestFit="1" customWidth="1"/>
    <col min="12819" max="13052" width="9.140625" style="3"/>
    <col min="13053" max="13054" width="2.5703125" style="3" customWidth="1"/>
    <col min="13055" max="13055" width="40.42578125" style="3" customWidth="1"/>
    <col min="13056" max="13056" width="15.42578125" style="3" bestFit="1" customWidth="1"/>
    <col min="13057" max="13057" width="1.85546875" style="3" customWidth="1"/>
    <col min="13058" max="13058" width="15.5703125" style="3" customWidth="1"/>
    <col min="13059" max="13059" width="1.85546875" style="3" customWidth="1"/>
    <col min="13060" max="13060" width="14.7109375" style="3" bestFit="1" customWidth="1"/>
    <col min="13061" max="13061" width="1.85546875" style="3" customWidth="1"/>
    <col min="13062" max="13062" width="15.42578125" style="3" bestFit="1" customWidth="1"/>
    <col min="13063" max="13063" width="1.85546875" style="3" customWidth="1"/>
    <col min="13064" max="13064" width="14.42578125" style="3" bestFit="1" customWidth="1"/>
    <col min="13065" max="13065" width="1.85546875" style="3" customWidth="1"/>
    <col min="13066" max="13066" width="14.7109375" style="3" bestFit="1" customWidth="1"/>
    <col min="13067" max="13067" width="1.85546875" style="3" customWidth="1"/>
    <col min="13068" max="13068" width="14.85546875" style="3" customWidth="1"/>
    <col min="13069" max="13069" width="1.85546875" style="3" customWidth="1"/>
    <col min="13070" max="13070" width="16.42578125" style="3" bestFit="1" customWidth="1"/>
    <col min="13071" max="13072" width="16" style="3" bestFit="1" customWidth="1"/>
    <col min="13073" max="13073" width="9.140625" style="3"/>
    <col min="13074" max="13074" width="16" style="3" bestFit="1" customWidth="1"/>
    <col min="13075" max="13308" width="9.140625" style="3"/>
    <col min="13309" max="13310" width="2.5703125" style="3" customWidth="1"/>
    <col min="13311" max="13311" width="40.42578125" style="3" customWidth="1"/>
    <col min="13312" max="13312" width="15.42578125" style="3" bestFit="1" customWidth="1"/>
    <col min="13313" max="13313" width="1.85546875" style="3" customWidth="1"/>
    <col min="13314" max="13314" width="15.5703125" style="3" customWidth="1"/>
    <col min="13315" max="13315" width="1.85546875" style="3" customWidth="1"/>
    <col min="13316" max="13316" width="14.7109375" style="3" bestFit="1" customWidth="1"/>
    <col min="13317" max="13317" width="1.85546875" style="3" customWidth="1"/>
    <col min="13318" max="13318" width="15.42578125" style="3" bestFit="1" customWidth="1"/>
    <col min="13319" max="13319" width="1.85546875" style="3" customWidth="1"/>
    <col min="13320" max="13320" width="14.42578125" style="3" bestFit="1" customWidth="1"/>
    <col min="13321" max="13321" width="1.85546875" style="3" customWidth="1"/>
    <col min="13322" max="13322" width="14.7109375" style="3" bestFit="1" customWidth="1"/>
    <col min="13323" max="13323" width="1.85546875" style="3" customWidth="1"/>
    <col min="13324" max="13324" width="14.85546875" style="3" customWidth="1"/>
    <col min="13325" max="13325" width="1.85546875" style="3" customWidth="1"/>
    <col min="13326" max="13326" width="16.42578125" style="3" bestFit="1" customWidth="1"/>
    <col min="13327" max="13328" width="16" style="3" bestFit="1" customWidth="1"/>
    <col min="13329" max="13329" width="9.140625" style="3"/>
    <col min="13330" max="13330" width="16" style="3" bestFit="1" customWidth="1"/>
    <col min="13331" max="13564" width="9.140625" style="3"/>
    <col min="13565" max="13566" width="2.5703125" style="3" customWidth="1"/>
    <col min="13567" max="13567" width="40.42578125" style="3" customWidth="1"/>
    <col min="13568" max="13568" width="15.42578125" style="3" bestFit="1" customWidth="1"/>
    <col min="13569" max="13569" width="1.85546875" style="3" customWidth="1"/>
    <col min="13570" max="13570" width="15.5703125" style="3" customWidth="1"/>
    <col min="13571" max="13571" width="1.85546875" style="3" customWidth="1"/>
    <col min="13572" max="13572" width="14.7109375" style="3" bestFit="1" customWidth="1"/>
    <col min="13573" max="13573" width="1.85546875" style="3" customWidth="1"/>
    <col min="13574" max="13574" width="15.42578125" style="3" bestFit="1" customWidth="1"/>
    <col min="13575" max="13575" width="1.85546875" style="3" customWidth="1"/>
    <col min="13576" max="13576" width="14.42578125" style="3" bestFit="1" customWidth="1"/>
    <col min="13577" max="13577" width="1.85546875" style="3" customWidth="1"/>
    <col min="13578" max="13578" width="14.7109375" style="3" bestFit="1" customWidth="1"/>
    <col min="13579" max="13579" width="1.85546875" style="3" customWidth="1"/>
    <col min="13580" max="13580" width="14.85546875" style="3" customWidth="1"/>
    <col min="13581" max="13581" width="1.85546875" style="3" customWidth="1"/>
    <col min="13582" max="13582" width="16.42578125" style="3" bestFit="1" customWidth="1"/>
    <col min="13583" max="13584" width="16" style="3" bestFit="1" customWidth="1"/>
    <col min="13585" max="13585" width="9.140625" style="3"/>
    <col min="13586" max="13586" width="16" style="3" bestFit="1" customWidth="1"/>
    <col min="13587" max="13820" width="9.140625" style="3"/>
    <col min="13821" max="13822" width="2.5703125" style="3" customWidth="1"/>
    <col min="13823" max="13823" width="40.42578125" style="3" customWidth="1"/>
    <col min="13824" max="13824" width="15.42578125" style="3" bestFit="1" customWidth="1"/>
    <col min="13825" max="13825" width="1.85546875" style="3" customWidth="1"/>
    <col min="13826" max="13826" width="15.5703125" style="3" customWidth="1"/>
    <col min="13827" max="13827" width="1.85546875" style="3" customWidth="1"/>
    <col min="13828" max="13828" width="14.7109375" style="3" bestFit="1" customWidth="1"/>
    <col min="13829" max="13829" width="1.85546875" style="3" customWidth="1"/>
    <col min="13830" max="13830" width="15.42578125" style="3" bestFit="1" customWidth="1"/>
    <col min="13831" max="13831" width="1.85546875" style="3" customWidth="1"/>
    <col min="13832" max="13832" width="14.42578125" style="3" bestFit="1" customWidth="1"/>
    <col min="13833" max="13833" width="1.85546875" style="3" customWidth="1"/>
    <col min="13834" max="13834" width="14.7109375" style="3" bestFit="1" customWidth="1"/>
    <col min="13835" max="13835" width="1.85546875" style="3" customWidth="1"/>
    <col min="13836" max="13836" width="14.85546875" style="3" customWidth="1"/>
    <col min="13837" max="13837" width="1.85546875" style="3" customWidth="1"/>
    <col min="13838" max="13838" width="16.42578125" style="3" bestFit="1" customWidth="1"/>
    <col min="13839" max="13840" width="16" style="3" bestFit="1" customWidth="1"/>
    <col min="13841" max="13841" width="9.140625" style="3"/>
    <col min="13842" max="13842" width="16" style="3" bestFit="1" customWidth="1"/>
    <col min="13843" max="14076" width="9.140625" style="3"/>
    <col min="14077" max="14078" width="2.5703125" style="3" customWidth="1"/>
    <col min="14079" max="14079" width="40.42578125" style="3" customWidth="1"/>
    <col min="14080" max="14080" width="15.42578125" style="3" bestFit="1" customWidth="1"/>
    <col min="14081" max="14081" width="1.85546875" style="3" customWidth="1"/>
    <col min="14082" max="14082" width="15.5703125" style="3" customWidth="1"/>
    <col min="14083" max="14083" width="1.85546875" style="3" customWidth="1"/>
    <col min="14084" max="14084" width="14.7109375" style="3" bestFit="1" customWidth="1"/>
    <col min="14085" max="14085" width="1.85546875" style="3" customWidth="1"/>
    <col min="14086" max="14086" width="15.42578125" style="3" bestFit="1" customWidth="1"/>
    <col min="14087" max="14087" width="1.85546875" style="3" customWidth="1"/>
    <col min="14088" max="14088" width="14.42578125" style="3" bestFit="1" customWidth="1"/>
    <col min="14089" max="14089" width="1.85546875" style="3" customWidth="1"/>
    <col min="14090" max="14090" width="14.7109375" style="3" bestFit="1" customWidth="1"/>
    <col min="14091" max="14091" width="1.85546875" style="3" customWidth="1"/>
    <col min="14092" max="14092" width="14.85546875" style="3" customWidth="1"/>
    <col min="14093" max="14093" width="1.85546875" style="3" customWidth="1"/>
    <col min="14094" max="14094" width="16.42578125" style="3" bestFit="1" customWidth="1"/>
    <col min="14095" max="14096" width="16" style="3" bestFit="1" customWidth="1"/>
    <col min="14097" max="14097" width="9.140625" style="3"/>
    <col min="14098" max="14098" width="16" style="3" bestFit="1" customWidth="1"/>
    <col min="14099" max="14332" width="9.140625" style="3"/>
    <col min="14333" max="14334" width="2.5703125" style="3" customWidth="1"/>
    <col min="14335" max="14335" width="40.42578125" style="3" customWidth="1"/>
    <col min="14336" max="14336" width="15.42578125" style="3" bestFit="1" customWidth="1"/>
    <col min="14337" max="14337" width="1.85546875" style="3" customWidth="1"/>
    <col min="14338" max="14338" width="15.5703125" style="3" customWidth="1"/>
    <col min="14339" max="14339" width="1.85546875" style="3" customWidth="1"/>
    <col min="14340" max="14340" width="14.7109375" style="3" bestFit="1" customWidth="1"/>
    <col min="14341" max="14341" width="1.85546875" style="3" customWidth="1"/>
    <col min="14342" max="14342" width="15.42578125" style="3" bestFit="1" customWidth="1"/>
    <col min="14343" max="14343" width="1.85546875" style="3" customWidth="1"/>
    <col min="14344" max="14344" width="14.42578125" style="3" bestFit="1" customWidth="1"/>
    <col min="14345" max="14345" width="1.85546875" style="3" customWidth="1"/>
    <col min="14346" max="14346" width="14.7109375" style="3" bestFit="1" customWidth="1"/>
    <col min="14347" max="14347" width="1.85546875" style="3" customWidth="1"/>
    <col min="14348" max="14348" width="14.85546875" style="3" customWidth="1"/>
    <col min="14349" max="14349" width="1.85546875" style="3" customWidth="1"/>
    <col min="14350" max="14350" width="16.42578125" style="3" bestFit="1" customWidth="1"/>
    <col min="14351" max="14352" width="16" style="3" bestFit="1" customWidth="1"/>
    <col min="14353" max="14353" width="9.140625" style="3"/>
    <col min="14354" max="14354" width="16" style="3" bestFit="1" customWidth="1"/>
    <col min="14355" max="14588" width="9.140625" style="3"/>
    <col min="14589" max="14590" width="2.5703125" style="3" customWidth="1"/>
    <col min="14591" max="14591" width="40.42578125" style="3" customWidth="1"/>
    <col min="14592" max="14592" width="15.42578125" style="3" bestFit="1" customWidth="1"/>
    <col min="14593" max="14593" width="1.85546875" style="3" customWidth="1"/>
    <col min="14594" max="14594" width="15.5703125" style="3" customWidth="1"/>
    <col min="14595" max="14595" width="1.85546875" style="3" customWidth="1"/>
    <col min="14596" max="14596" width="14.7109375" style="3" bestFit="1" customWidth="1"/>
    <col min="14597" max="14597" width="1.85546875" style="3" customWidth="1"/>
    <col min="14598" max="14598" width="15.42578125" style="3" bestFit="1" customWidth="1"/>
    <col min="14599" max="14599" width="1.85546875" style="3" customWidth="1"/>
    <col min="14600" max="14600" width="14.42578125" style="3" bestFit="1" customWidth="1"/>
    <col min="14601" max="14601" width="1.85546875" style="3" customWidth="1"/>
    <col min="14602" max="14602" width="14.7109375" style="3" bestFit="1" customWidth="1"/>
    <col min="14603" max="14603" width="1.85546875" style="3" customWidth="1"/>
    <col min="14604" max="14604" width="14.85546875" style="3" customWidth="1"/>
    <col min="14605" max="14605" width="1.85546875" style="3" customWidth="1"/>
    <col min="14606" max="14606" width="16.42578125" style="3" bestFit="1" customWidth="1"/>
    <col min="14607" max="14608" width="16" style="3" bestFit="1" customWidth="1"/>
    <col min="14609" max="14609" width="9.140625" style="3"/>
    <col min="14610" max="14610" width="16" style="3" bestFit="1" customWidth="1"/>
    <col min="14611" max="14844" width="9.140625" style="3"/>
    <col min="14845" max="14846" width="2.5703125" style="3" customWidth="1"/>
    <col min="14847" max="14847" width="40.42578125" style="3" customWidth="1"/>
    <col min="14848" max="14848" width="15.42578125" style="3" bestFit="1" customWidth="1"/>
    <col min="14849" max="14849" width="1.85546875" style="3" customWidth="1"/>
    <col min="14850" max="14850" width="15.5703125" style="3" customWidth="1"/>
    <col min="14851" max="14851" width="1.85546875" style="3" customWidth="1"/>
    <col min="14852" max="14852" width="14.7109375" style="3" bestFit="1" customWidth="1"/>
    <col min="14853" max="14853" width="1.85546875" style="3" customWidth="1"/>
    <col min="14854" max="14854" width="15.42578125" style="3" bestFit="1" customWidth="1"/>
    <col min="14855" max="14855" width="1.85546875" style="3" customWidth="1"/>
    <col min="14856" max="14856" width="14.42578125" style="3" bestFit="1" customWidth="1"/>
    <col min="14857" max="14857" width="1.85546875" style="3" customWidth="1"/>
    <col min="14858" max="14858" width="14.7109375" style="3" bestFit="1" customWidth="1"/>
    <col min="14859" max="14859" width="1.85546875" style="3" customWidth="1"/>
    <col min="14860" max="14860" width="14.85546875" style="3" customWidth="1"/>
    <col min="14861" max="14861" width="1.85546875" style="3" customWidth="1"/>
    <col min="14862" max="14862" width="16.42578125" style="3" bestFit="1" customWidth="1"/>
    <col min="14863" max="14864" width="16" style="3" bestFit="1" customWidth="1"/>
    <col min="14865" max="14865" width="9.140625" style="3"/>
    <col min="14866" max="14866" width="16" style="3" bestFit="1" customWidth="1"/>
    <col min="14867" max="15100" width="9.140625" style="3"/>
    <col min="15101" max="15102" width="2.5703125" style="3" customWidth="1"/>
    <col min="15103" max="15103" width="40.42578125" style="3" customWidth="1"/>
    <col min="15104" max="15104" width="15.42578125" style="3" bestFit="1" customWidth="1"/>
    <col min="15105" max="15105" width="1.85546875" style="3" customWidth="1"/>
    <col min="15106" max="15106" width="15.5703125" style="3" customWidth="1"/>
    <col min="15107" max="15107" width="1.85546875" style="3" customWidth="1"/>
    <col min="15108" max="15108" width="14.7109375" style="3" bestFit="1" customWidth="1"/>
    <col min="15109" max="15109" width="1.85546875" style="3" customWidth="1"/>
    <col min="15110" max="15110" width="15.42578125" style="3" bestFit="1" customWidth="1"/>
    <col min="15111" max="15111" width="1.85546875" style="3" customWidth="1"/>
    <col min="15112" max="15112" width="14.42578125" style="3" bestFit="1" customWidth="1"/>
    <col min="15113" max="15113" width="1.85546875" style="3" customWidth="1"/>
    <col min="15114" max="15114" width="14.7109375" style="3" bestFit="1" customWidth="1"/>
    <col min="15115" max="15115" width="1.85546875" style="3" customWidth="1"/>
    <col min="15116" max="15116" width="14.85546875" style="3" customWidth="1"/>
    <col min="15117" max="15117" width="1.85546875" style="3" customWidth="1"/>
    <col min="15118" max="15118" width="16.42578125" style="3" bestFit="1" customWidth="1"/>
    <col min="15119" max="15120" width="16" style="3" bestFit="1" customWidth="1"/>
    <col min="15121" max="15121" width="9.140625" style="3"/>
    <col min="15122" max="15122" width="16" style="3" bestFit="1" customWidth="1"/>
    <col min="15123" max="15356" width="9.140625" style="3"/>
    <col min="15357" max="15358" width="2.5703125" style="3" customWidth="1"/>
    <col min="15359" max="15359" width="40.42578125" style="3" customWidth="1"/>
    <col min="15360" max="15360" width="15.42578125" style="3" bestFit="1" customWidth="1"/>
    <col min="15361" max="15361" width="1.85546875" style="3" customWidth="1"/>
    <col min="15362" max="15362" width="15.5703125" style="3" customWidth="1"/>
    <col min="15363" max="15363" width="1.85546875" style="3" customWidth="1"/>
    <col min="15364" max="15364" width="14.7109375" style="3" bestFit="1" customWidth="1"/>
    <col min="15365" max="15365" width="1.85546875" style="3" customWidth="1"/>
    <col min="15366" max="15366" width="15.42578125" style="3" bestFit="1" customWidth="1"/>
    <col min="15367" max="15367" width="1.85546875" style="3" customWidth="1"/>
    <col min="15368" max="15368" width="14.42578125" style="3" bestFit="1" customWidth="1"/>
    <col min="15369" max="15369" width="1.85546875" style="3" customWidth="1"/>
    <col min="15370" max="15370" width="14.7109375" style="3" bestFit="1" customWidth="1"/>
    <col min="15371" max="15371" width="1.85546875" style="3" customWidth="1"/>
    <col min="15372" max="15372" width="14.85546875" style="3" customWidth="1"/>
    <col min="15373" max="15373" width="1.85546875" style="3" customWidth="1"/>
    <col min="15374" max="15374" width="16.42578125" style="3" bestFit="1" customWidth="1"/>
    <col min="15375" max="15376" width="16" style="3" bestFit="1" customWidth="1"/>
    <col min="15377" max="15377" width="9.140625" style="3"/>
    <col min="15378" max="15378" width="16" style="3" bestFit="1" customWidth="1"/>
    <col min="15379" max="15612" width="9.140625" style="3"/>
    <col min="15613" max="15614" width="2.5703125" style="3" customWidth="1"/>
    <col min="15615" max="15615" width="40.42578125" style="3" customWidth="1"/>
    <col min="15616" max="15616" width="15.42578125" style="3" bestFit="1" customWidth="1"/>
    <col min="15617" max="15617" width="1.85546875" style="3" customWidth="1"/>
    <col min="15618" max="15618" width="15.5703125" style="3" customWidth="1"/>
    <col min="15619" max="15619" width="1.85546875" style="3" customWidth="1"/>
    <col min="15620" max="15620" width="14.7109375" style="3" bestFit="1" customWidth="1"/>
    <col min="15621" max="15621" width="1.85546875" style="3" customWidth="1"/>
    <col min="15622" max="15622" width="15.42578125" style="3" bestFit="1" customWidth="1"/>
    <col min="15623" max="15623" width="1.85546875" style="3" customWidth="1"/>
    <col min="15624" max="15624" width="14.42578125" style="3" bestFit="1" customWidth="1"/>
    <col min="15625" max="15625" width="1.85546875" style="3" customWidth="1"/>
    <col min="15626" max="15626" width="14.7109375" style="3" bestFit="1" customWidth="1"/>
    <col min="15627" max="15627" width="1.85546875" style="3" customWidth="1"/>
    <col min="15628" max="15628" width="14.85546875" style="3" customWidth="1"/>
    <col min="15629" max="15629" width="1.85546875" style="3" customWidth="1"/>
    <col min="15630" max="15630" width="16.42578125" style="3" bestFit="1" customWidth="1"/>
    <col min="15631" max="15632" width="16" style="3" bestFit="1" customWidth="1"/>
    <col min="15633" max="15633" width="9.140625" style="3"/>
    <col min="15634" max="15634" width="16" style="3" bestFit="1" customWidth="1"/>
    <col min="15635" max="15868" width="9.140625" style="3"/>
    <col min="15869" max="15870" width="2.5703125" style="3" customWidth="1"/>
    <col min="15871" max="15871" width="40.42578125" style="3" customWidth="1"/>
    <col min="15872" max="15872" width="15.42578125" style="3" bestFit="1" customWidth="1"/>
    <col min="15873" max="15873" width="1.85546875" style="3" customWidth="1"/>
    <col min="15874" max="15874" width="15.5703125" style="3" customWidth="1"/>
    <col min="15875" max="15875" width="1.85546875" style="3" customWidth="1"/>
    <col min="15876" max="15876" width="14.7109375" style="3" bestFit="1" customWidth="1"/>
    <col min="15877" max="15877" width="1.85546875" style="3" customWidth="1"/>
    <col min="15878" max="15878" width="15.42578125" style="3" bestFit="1" customWidth="1"/>
    <col min="15879" max="15879" width="1.85546875" style="3" customWidth="1"/>
    <col min="15880" max="15880" width="14.42578125" style="3" bestFit="1" customWidth="1"/>
    <col min="15881" max="15881" width="1.85546875" style="3" customWidth="1"/>
    <col min="15882" max="15882" width="14.7109375" style="3" bestFit="1" customWidth="1"/>
    <col min="15883" max="15883" width="1.85546875" style="3" customWidth="1"/>
    <col min="15884" max="15884" width="14.85546875" style="3" customWidth="1"/>
    <col min="15885" max="15885" width="1.85546875" style="3" customWidth="1"/>
    <col min="15886" max="15886" width="16.42578125" style="3" bestFit="1" customWidth="1"/>
    <col min="15887" max="15888" width="16" style="3" bestFit="1" customWidth="1"/>
    <col min="15889" max="15889" width="9.140625" style="3"/>
    <col min="15890" max="15890" width="16" style="3" bestFit="1" customWidth="1"/>
    <col min="15891" max="16124" width="9.140625" style="3"/>
    <col min="16125" max="16126" width="2.5703125" style="3" customWidth="1"/>
    <col min="16127" max="16127" width="40.42578125" style="3" customWidth="1"/>
    <col min="16128" max="16128" width="15.42578125" style="3" bestFit="1" customWidth="1"/>
    <col min="16129" max="16129" width="1.85546875" style="3" customWidth="1"/>
    <col min="16130" max="16130" width="15.5703125" style="3" customWidth="1"/>
    <col min="16131" max="16131" width="1.85546875" style="3" customWidth="1"/>
    <col min="16132" max="16132" width="14.7109375" style="3" bestFit="1" customWidth="1"/>
    <col min="16133" max="16133" width="1.85546875" style="3" customWidth="1"/>
    <col min="16134" max="16134" width="15.42578125" style="3" bestFit="1" customWidth="1"/>
    <col min="16135" max="16135" width="1.85546875" style="3" customWidth="1"/>
    <col min="16136" max="16136" width="14.42578125" style="3" bestFit="1" customWidth="1"/>
    <col min="16137" max="16137" width="1.85546875" style="3" customWidth="1"/>
    <col min="16138" max="16138" width="14.7109375" style="3" bestFit="1" customWidth="1"/>
    <col min="16139" max="16139" width="1.85546875" style="3" customWidth="1"/>
    <col min="16140" max="16140" width="14.85546875" style="3" customWidth="1"/>
    <col min="16141" max="16141" width="1.85546875" style="3" customWidth="1"/>
    <col min="16142" max="16142" width="16.42578125" style="3" bestFit="1" customWidth="1"/>
    <col min="16143" max="16144" width="16" style="3" bestFit="1" customWidth="1"/>
    <col min="16145" max="16145" width="9.140625" style="3"/>
    <col min="16146" max="16146" width="16" style="3" bestFit="1" customWidth="1"/>
    <col min="16147" max="16384" width="9.140625" style="3"/>
  </cols>
  <sheetData>
    <row r="1" spans="1:18" x14ac:dyDescent="0.25">
      <c r="A1" s="1" t="s">
        <v>163</v>
      </c>
      <c r="B1" s="1"/>
      <c r="C1" s="1"/>
      <c r="D1" s="1"/>
      <c r="E1" s="1"/>
      <c r="F1" s="1"/>
      <c r="G1" s="1"/>
      <c r="H1" s="1"/>
      <c r="I1" s="1"/>
      <c r="J1" s="1"/>
      <c r="K1" s="1"/>
      <c r="L1" s="1"/>
      <c r="M1" s="1"/>
      <c r="N1" s="1"/>
    </row>
    <row r="2" spans="1:18" x14ac:dyDescent="0.25">
      <c r="A2" s="1" t="s">
        <v>188</v>
      </c>
      <c r="B2" s="1"/>
      <c r="C2" s="1"/>
      <c r="D2" s="1"/>
      <c r="E2" s="1"/>
      <c r="F2" s="1"/>
      <c r="G2" s="1"/>
      <c r="H2" s="1"/>
      <c r="I2" s="1"/>
      <c r="J2" s="1"/>
      <c r="K2" s="1"/>
      <c r="L2" s="1"/>
      <c r="M2" s="1"/>
      <c r="N2" s="1"/>
    </row>
    <row r="3" spans="1:18" x14ac:dyDescent="0.25">
      <c r="A3" s="1" t="s">
        <v>23</v>
      </c>
      <c r="B3" s="1"/>
      <c r="C3" s="1"/>
      <c r="D3" s="1"/>
      <c r="E3" s="1"/>
      <c r="F3" s="1"/>
      <c r="G3" s="1"/>
      <c r="H3" s="1"/>
      <c r="I3" s="1"/>
      <c r="J3" s="1"/>
      <c r="K3" s="1"/>
      <c r="L3" s="1"/>
      <c r="M3" s="1"/>
      <c r="N3" s="1"/>
    </row>
    <row r="4" spans="1:18" x14ac:dyDescent="0.25">
      <c r="A4" s="1" t="s">
        <v>24</v>
      </c>
      <c r="B4" s="1"/>
      <c r="C4" s="1"/>
      <c r="D4" s="1"/>
      <c r="E4" s="1"/>
      <c r="F4" s="1"/>
      <c r="G4" s="1"/>
      <c r="H4" s="1"/>
      <c r="I4" s="1"/>
      <c r="J4" s="1"/>
      <c r="K4" s="1"/>
      <c r="L4" s="1"/>
      <c r="M4" s="1"/>
      <c r="N4" s="1"/>
    </row>
    <row r="5" spans="1:18" x14ac:dyDescent="0.25">
      <c r="D5" s="4"/>
    </row>
    <row r="6" spans="1:18" x14ac:dyDescent="0.25">
      <c r="D6" s="19"/>
      <c r="E6" s="20"/>
      <c r="F6" s="20"/>
      <c r="G6" s="20"/>
      <c r="H6" s="20"/>
      <c r="I6" s="20"/>
      <c r="J6" s="20"/>
      <c r="K6" s="20"/>
      <c r="L6" s="20"/>
      <c r="M6" s="21"/>
      <c r="N6" s="21"/>
    </row>
    <row r="7" spans="1:18" x14ac:dyDescent="0.25">
      <c r="D7" s="23"/>
      <c r="E7" s="23"/>
      <c r="F7" s="23"/>
      <c r="G7" s="23"/>
      <c r="H7" s="23"/>
      <c r="I7" s="20"/>
      <c r="J7" s="23"/>
      <c r="K7" s="23"/>
      <c r="L7" s="23"/>
      <c r="M7" s="21"/>
      <c r="N7" s="21" t="s">
        <v>31</v>
      </c>
    </row>
    <row r="8" spans="1:18" x14ac:dyDescent="0.25">
      <c r="D8" s="6" t="s">
        <v>165</v>
      </c>
      <c r="E8" s="6"/>
      <c r="F8" s="6" t="s">
        <v>165</v>
      </c>
      <c r="G8" s="6"/>
      <c r="H8" s="6" t="s">
        <v>165</v>
      </c>
      <c r="I8" s="6"/>
      <c r="J8" s="6" t="s">
        <v>165</v>
      </c>
      <c r="K8" s="6"/>
      <c r="L8" s="6" t="s">
        <v>165</v>
      </c>
      <c r="M8" s="6"/>
      <c r="N8" s="6" t="s">
        <v>37</v>
      </c>
    </row>
    <row r="9" spans="1:18" x14ac:dyDescent="0.25">
      <c r="B9" s="11"/>
      <c r="C9" s="11"/>
      <c r="D9" s="9" t="s">
        <v>189</v>
      </c>
      <c r="E9" s="6"/>
      <c r="F9" s="9" t="s">
        <v>189</v>
      </c>
      <c r="G9" s="6"/>
      <c r="H9" s="9" t="s">
        <v>189</v>
      </c>
      <c r="I9" s="6"/>
      <c r="J9" s="9" t="s">
        <v>189</v>
      </c>
      <c r="K9" s="6"/>
      <c r="L9" s="9" t="s">
        <v>189</v>
      </c>
      <c r="M9" s="6"/>
      <c r="N9" s="9" t="s">
        <v>45</v>
      </c>
    </row>
    <row r="10" spans="1:18" x14ac:dyDescent="0.25">
      <c r="B10" s="11"/>
      <c r="C10" s="11"/>
      <c r="D10" s="21"/>
      <c r="E10" s="6"/>
      <c r="F10" s="21"/>
      <c r="G10" s="6"/>
      <c r="H10" s="21"/>
      <c r="I10" s="6"/>
      <c r="J10" s="21"/>
      <c r="K10" s="6"/>
      <c r="L10" s="21"/>
      <c r="M10" s="6"/>
      <c r="N10" s="21"/>
    </row>
    <row r="11" spans="1:18" x14ac:dyDescent="0.25">
      <c r="B11" s="11"/>
      <c r="C11" s="11"/>
      <c r="D11" s="21"/>
      <c r="E11" s="6"/>
      <c r="F11" s="21"/>
      <c r="G11" s="6"/>
      <c r="H11" s="21"/>
      <c r="I11" s="6"/>
      <c r="J11" s="21"/>
      <c r="K11" s="6"/>
      <c r="L11" s="21"/>
      <c r="M11" s="6"/>
      <c r="N11" s="21"/>
    </row>
    <row r="12" spans="1:18" x14ac:dyDescent="0.25">
      <c r="A12" s="11" t="s">
        <v>46</v>
      </c>
      <c r="B12" s="11"/>
      <c r="C12" s="11"/>
      <c r="D12" s="21"/>
      <c r="E12" s="6"/>
      <c r="F12" s="21"/>
      <c r="G12" s="6"/>
      <c r="H12" s="21"/>
      <c r="I12" s="6"/>
      <c r="J12" s="21"/>
      <c r="K12" s="6"/>
      <c r="L12" s="21"/>
      <c r="M12" s="6"/>
      <c r="N12" s="21"/>
    </row>
    <row r="13" spans="1:18" x14ac:dyDescent="0.25">
      <c r="A13" s="3" t="s">
        <v>47</v>
      </c>
      <c r="D13" s="32"/>
      <c r="E13" s="32"/>
      <c r="F13" s="32"/>
      <c r="G13" s="32"/>
      <c r="H13" s="32"/>
      <c r="I13" s="32"/>
      <c r="J13" s="32"/>
      <c r="K13" s="32"/>
      <c r="L13" s="32"/>
      <c r="M13" s="32"/>
      <c r="N13" s="32">
        <f>SUM(D13:M13)</f>
        <v>0</v>
      </c>
      <c r="O13" s="12"/>
      <c r="P13" s="12"/>
    </row>
    <row r="14" spans="1:18" x14ac:dyDescent="0.25">
      <c r="A14" s="3" t="s">
        <v>48</v>
      </c>
      <c r="D14" s="32"/>
      <c r="E14" s="32"/>
      <c r="F14" s="32"/>
      <c r="G14" s="32"/>
      <c r="H14" s="32"/>
      <c r="I14" s="32"/>
      <c r="J14" s="32"/>
      <c r="K14" s="32"/>
      <c r="L14" s="32"/>
      <c r="M14" s="32"/>
      <c r="N14" s="32">
        <f>SUM(D14:M14)</f>
        <v>0</v>
      </c>
      <c r="O14" s="12"/>
      <c r="P14" s="12"/>
    </row>
    <row r="15" spans="1:18" x14ac:dyDescent="0.25">
      <c r="A15" s="3" t="s">
        <v>49</v>
      </c>
      <c r="D15" s="32"/>
      <c r="E15" s="32"/>
      <c r="F15" s="32"/>
      <c r="G15" s="32"/>
      <c r="H15" s="32"/>
      <c r="I15" s="32"/>
      <c r="J15" s="32"/>
      <c r="K15" s="32"/>
      <c r="L15" s="32"/>
      <c r="M15" s="32"/>
      <c r="N15" s="32"/>
      <c r="O15" s="12"/>
      <c r="P15" s="12"/>
      <c r="R15" s="13"/>
    </row>
    <row r="16" spans="1:18" x14ac:dyDescent="0.25">
      <c r="B16" s="3" t="s">
        <v>61</v>
      </c>
      <c r="D16" s="32"/>
      <c r="E16" s="32"/>
      <c r="F16" s="32"/>
      <c r="G16" s="32"/>
      <c r="H16" s="32"/>
      <c r="I16" s="32"/>
      <c r="J16" s="32"/>
      <c r="K16" s="32"/>
      <c r="L16" s="32"/>
      <c r="M16" s="32"/>
      <c r="N16" s="32">
        <f t="shared" ref="N16:N21" si="0">SUM(D16:M16)</f>
        <v>0</v>
      </c>
      <c r="O16" s="12"/>
      <c r="P16" s="12"/>
    </row>
    <row r="17" spans="1:16" x14ac:dyDescent="0.25">
      <c r="B17" s="3" t="s">
        <v>62</v>
      </c>
      <c r="D17" s="32"/>
      <c r="E17" s="32"/>
      <c r="F17" s="32"/>
      <c r="G17" s="32"/>
      <c r="H17" s="32"/>
      <c r="I17" s="32"/>
      <c r="J17" s="32"/>
      <c r="K17" s="32"/>
      <c r="L17" s="32"/>
      <c r="M17" s="32"/>
      <c r="N17" s="32">
        <f t="shared" si="0"/>
        <v>0</v>
      </c>
      <c r="O17" s="12"/>
      <c r="P17" s="12"/>
    </row>
    <row r="18" spans="1:16" x14ac:dyDescent="0.25">
      <c r="B18" s="3" t="s">
        <v>63</v>
      </c>
      <c r="D18" s="32"/>
      <c r="E18" s="32"/>
      <c r="F18" s="32"/>
      <c r="G18" s="32"/>
      <c r="H18" s="32"/>
      <c r="I18" s="32"/>
      <c r="J18" s="32"/>
      <c r="K18" s="32"/>
      <c r="L18" s="32"/>
      <c r="M18" s="32"/>
      <c r="N18" s="32">
        <f t="shared" si="0"/>
        <v>0</v>
      </c>
      <c r="O18" s="12"/>
      <c r="P18" s="12"/>
    </row>
    <row r="19" spans="1:16" x14ac:dyDescent="0.25">
      <c r="A19" s="3" t="s">
        <v>64</v>
      </c>
      <c r="D19" s="32"/>
      <c r="E19" s="32"/>
      <c r="F19" s="32"/>
      <c r="G19" s="32"/>
      <c r="H19" s="32"/>
      <c r="I19" s="32"/>
      <c r="J19" s="32"/>
      <c r="K19" s="32"/>
      <c r="L19" s="32"/>
      <c r="M19" s="32"/>
      <c r="N19" s="32">
        <f t="shared" si="0"/>
        <v>0</v>
      </c>
      <c r="O19" s="12"/>
      <c r="P19" s="12"/>
    </row>
    <row r="20" spans="1:16" x14ac:dyDescent="0.25">
      <c r="A20" s="3" t="s">
        <v>65</v>
      </c>
      <c r="D20" s="32"/>
      <c r="E20" s="32"/>
      <c r="F20" s="32"/>
      <c r="G20" s="32"/>
      <c r="H20" s="32"/>
      <c r="I20" s="32"/>
      <c r="J20" s="32"/>
      <c r="K20" s="32"/>
      <c r="L20" s="32"/>
      <c r="M20" s="32"/>
      <c r="N20" s="32">
        <f t="shared" si="0"/>
        <v>0</v>
      </c>
      <c r="O20" s="12"/>
      <c r="P20" s="12"/>
    </row>
    <row r="21" spans="1:16" x14ac:dyDescent="0.25">
      <c r="A21" s="3" t="s">
        <v>66</v>
      </c>
      <c r="D21" s="32"/>
      <c r="E21" s="32"/>
      <c r="F21" s="32"/>
      <c r="G21" s="32"/>
      <c r="H21" s="32"/>
      <c r="I21" s="32"/>
      <c r="J21" s="32"/>
      <c r="K21" s="32"/>
      <c r="L21" s="32"/>
      <c r="M21" s="32"/>
      <c r="N21" s="32">
        <f t="shared" si="0"/>
        <v>0</v>
      </c>
      <c r="O21" s="12"/>
      <c r="P21" s="12"/>
    </row>
    <row r="22" spans="1:16" ht="15.75" thickBot="1" x14ac:dyDescent="0.3">
      <c r="C22" s="3" t="s">
        <v>71</v>
      </c>
      <c r="D22" s="34">
        <f>SUM(D13:D21)</f>
        <v>0</v>
      </c>
      <c r="E22" s="32"/>
      <c r="F22" s="34">
        <f>SUM(F13:F21)</f>
        <v>0</v>
      </c>
      <c r="G22" s="32"/>
      <c r="H22" s="34">
        <f>SUM(H13:H21)</f>
        <v>0</v>
      </c>
      <c r="I22" s="32"/>
      <c r="J22" s="34">
        <f>SUM(J13:J21)</f>
        <v>0</v>
      </c>
      <c r="K22" s="32"/>
      <c r="L22" s="34">
        <f>SUM(L13:L21)</f>
        <v>0</v>
      </c>
      <c r="M22" s="32"/>
      <c r="N22" s="34">
        <f>SUM(N13:N21)</f>
        <v>0</v>
      </c>
      <c r="O22" s="12"/>
      <c r="P22" s="12"/>
    </row>
    <row r="23" spans="1:16" ht="15.75" thickTop="1" x14ac:dyDescent="0.25">
      <c r="D23" s="12"/>
      <c r="E23" s="12"/>
      <c r="F23" s="12"/>
      <c r="G23" s="12"/>
      <c r="H23" s="12"/>
      <c r="I23" s="12"/>
      <c r="J23" s="12"/>
      <c r="K23" s="12"/>
      <c r="L23" s="12"/>
      <c r="M23" s="12"/>
      <c r="N23" s="12"/>
      <c r="O23" s="12"/>
      <c r="P23" s="12"/>
    </row>
    <row r="24" spans="1:16" x14ac:dyDescent="0.25">
      <c r="A24" s="11" t="s">
        <v>72</v>
      </c>
      <c r="B24" s="11"/>
      <c r="C24" s="11"/>
      <c r="D24" s="12"/>
      <c r="E24" s="12"/>
      <c r="F24" s="12"/>
      <c r="G24" s="12"/>
      <c r="H24" s="12"/>
      <c r="I24" s="12"/>
      <c r="J24" s="12"/>
      <c r="K24" s="12"/>
      <c r="L24" s="12"/>
      <c r="M24" s="12"/>
      <c r="N24" s="12"/>
      <c r="O24" s="12"/>
      <c r="P24" s="12"/>
    </row>
    <row r="25" spans="1:16" x14ac:dyDescent="0.25">
      <c r="A25" s="3" t="s">
        <v>73</v>
      </c>
      <c r="D25" s="12"/>
      <c r="E25" s="12"/>
      <c r="F25" s="12"/>
      <c r="G25" s="12"/>
      <c r="H25" s="12"/>
      <c r="I25" s="12"/>
      <c r="J25" s="12"/>
      <c r="K25" s="12"/>
      <c r="L25" s="12"/>
      <c r="M25" s="12"/>
      <c r="N25" s="12"/>
      <c r="O25" s="12"/>
      <c r="P25" s="12"/>
    </row>
    <row r="26" spans="1:16" x14ac:dyDescent="0.25">
      <c r="B26" s="3" t="s">
        <v>77</v>
      </c>
      <c r="D26" s="29"/>
      <c r="E26" s="32"/>
      <c r="F26" s="32"/>
      <c r="G26" s="32"/>
      <c r="H26" s="32"/>
      <c r="I26" s="32"/>
      <c r="J26" s="32"/>
      <c r="K26" s="32"/>
      <c r="L26" s="32"/>
      <c r="M26" s="32"/>
      <c r="N26" s="32">
        <f>SUM(E26:M26)</f>
        <v>0</v>
      </c>
      <c r="O26" s="12"/>
      <c r="P26" s="12"/>
    </row>
    <row r="27" spans="1:16" x14ac:dyDescent="0.25">
      <c r="B27" s="3" t="s">
        <v>78</v>
      </c>
      <c r="D27" s="29"/>
      <c r="E27" s="32"/>
      <c r="F27" s="32"/>
      <c r="G27" s="32"/>
      <c r="H27" s="32"/>
      <c r="I27" s="32"/>
      <c r="J27" s="32"/>
      <c r="K27" s="32"/>
      <c r="L27" s="32"/>
      <c r="M27" s="32"/>
      <c r="N27" s="32">
        <f>SUM(E27:M27)</f>
        <v>0</v>
      </c>
      <c r="O27" s="12"/>
      <c r="P27" s="12"/>
    </row>
    <row r="28" spans="1:16" x14ac:dyDescent="0.25">
      <c r="B28" s="3" t="s">
        <v>74</v>
      </c>
      <c r="D28" s="29"/>
      <c r="E28" s="32"/>
      <c r="F28" s="32"/>
      <c r="G28" s="32"/>
      <c r="H28" s="32"/>
      <c r="I28" s="32"/>
      <c r="J28" s="32"/>
      <c r="K28" s="32"/>
      <c r="L28" s="32"/>
      <c r="M28" s="32"/>
      <c r="N28" s="32">
        <f>SUM(E28:M28)</f>
        <v>0</v>
      </c>
      <c r="O28" s="12"/>
      <c r="P28" s="12"/>
    </row>
    <row r="29" spans="1:16" x14ac:dyDescent="0.25">
      <c r="B29" s="3" t="s">
        <v>79</v>
      </c>
      <c r="D29" s="29"/>
      <c r="E29" s="32"/>
      <c r="F29" s="32"/>
      <c r="G29" s="32"/>
      <c r="H29" s="32"/>
      <c r="I29" s="32"/>
      <c r="J29" s="32"/>
      <c r="K29" s="32"/>
      <c r="L29" s="32"/>
      <c r="M29" s="32"/>
      <c r="N29" s="32">
        <f>SUM(E29:M29)</f>
        <v>0</v>
      </c>
      <c r="O29" s="12"/>
      <c r="P29" s="12"/>
    </row>
    <row r="30" spans="1:16" x14ac:dyDescent="0.25">
      <c r="B30" s="3" t="s">
        <v>81</v>
      </c>
      <c r="D30" s="29"/>
      <c r="E30" s="32"/>
      <c r="F30" s="32"/>
      <c r="G30" s="32"/>
      <c r="H30" s="32"/>
      <c r="I30" s="32"/>
      <c r="J30" s="32"/>
      <c r="K30" s="32"/>
      <c r="L30" s="32"/>
      <c r="M30" s="32"/>
      <c r="N30" s="32"/>
      <c r="O30" s="12"/>
      <c r="P30" s="12"/>
    </row>
    <row r="31" spans="1:16" x14ac:dyDescent="0.25">
      <c r="C31" s="3" t="s">
        <v>61</v>
      </c>
      <c r="D31" s="29"/>
      <c r="E31" s="32"/>
      <c r="F31" s="32"/>
      <c r="G31" s="32"/>
      <c r="H31" s="32"/>
      <c r="I31" s="32"/>
      <c r="J31" s="32"/>
      <c r="K31" s="32"/>
      <c r="L31" s="32"/>
      <c r="M31" s="32"/>
      <c r="N31" s="32">
        <f>SUM(E31:M31)</f>
        <v>0</v>
      </c>
      <c r="O31" s="12"/>
      <c r="P31" s="12"/>
    </row>
    <row r="32" spans="1:16" x14ac:dyDescent="0.25">
      <c r="C32" s="3" t="s">
        <v>62</v>
      </c>
      <c r="D32" s="29"/>
      <c r="E32" s="32"/>
      <c r="F32" s="32"/>
      <c r="G32" s="32"/>
      <c r="H32" s="32"/>
      <c r="I32" s="32"/>
      <c r="J32" s="32"/>
      <c r="K32" s="32"/>
      <c r="L32" s="32"/>
      <c r="M32" s="32"/>
      <c r="N32" s="32">
        <f>SUM(E32:M32)</f>
        <v>0</v>
      </c>
      <c r="O32" s="12"/>
      <c r="P32" s="12"/>
    </row>
    <row r="33" spans="1:16" x14ac:dyDescent="0.25">
      <c r="C33" s="3" t="s">
        <v>63</v>
      </c>
      <c r="D33" s="29"/>
      <c r="E33" s="32"/>
      <c r="F33" s="32"/>
      <c r="G33" s="32"/>
      <c r="H33" s="32"/>
      <c r="I33" s="32"/>
      <c r="J33" s="32"/>
      <c r="K33" s="32"/>
      <c r="L33" s="32"/>
      <c r="M33" s="32"/>
      <c r="N33" s="32">
        <f>SUM(E33:M33)</f>
        <v>0</v>
      </c>
      <c r="O33" s="12"/>
      <c r="P33" s="12"/>
    </row>
    <row r="34" spans="1:16" x14ac:dyDescent="0.25">
      <c r="B34" s="3" t="s">
        <v>64</v>
      </c>
      <c r="D34" s="29"/>
      <c r="E34" s="32"/>
      <c r="F34" s="32"/>
      <c r="G34" s="32"/>
      <c r="H34" s="32"/>
      <c r="I34" s="32"/>
      <c r="J34" s="32"/>
      <c r="K34" s="32"/>
      <c r="L34" s="32"/>
      <c r="M34" s="32"/>
      <c r="N34" s="32">
        <f>SUM(E34:M34)</f>
        <v>0</v>
      </c>
      <c r="O34" s="12"/>
      <c r="P34" s="12"/>
    </row>
    <row r="35" spans="1:16" x14ac:dyDescent="0.25">
      <c r="B35" s="3" t="s">
        <v>85</v>
      </c>
      <c r="D35" s="29"/>
      <c r="E35" s="32"/>
      <c r="F35" s="32"/>
      <c r="G35" s="32"/>
      <c r="H35" s="32"/>
      <c r="I35" s="32"/>
      <c r="J35" s="32"/>
      <c r="K35" s="32"/>
      <c r="L35" s="32"/>
      <c r="M35" s="32"/>
      <c r="N35" s="32">
        <f>SUM(E33:M33)</f>
        <v>0</v>
      </c>
      <c r="O35" s="12"/>
      <c r="P35" s="12"/>
    </row>
    <row r="36" spans="1:16" x14ac:dyDescent="0.25">
      <c r="C36" s="3" t="s">
        <v>89</v>
      </c>
      <c r="D36" s="49">
        <f>SUM(D30:D35)</f>
        <v>0</v>
      </c>
      <c r="E36" s="32"/>
      <c r="F36" s="49">
        <f>SUM(F30:F35)</f>
        <v>0</v>
      </c>
      <c r="G36" s="32"/>
      <c r="H36" s="49">
        <f>SUM(H30:H35)</f>
        <v>0</v>
      </c>
      <c r="I36" s="32"/>
      <c r="J36" s="49">
        <f>SUM(J30:J35)</f>
        <v>0</v>
      </c>
      <c r="K36" s="32"/>
      <c r="L36" s="49">
        <f>SUM(L30:L35)</f>
        <v>0</v>
      </c>
      <c r="M36" s="32"/>
      <c r="N36" s="49">
        <f>SUM(N30:N35)</f>
        <v>0</v>
      </c>
      <c r="O36" s="12"/>
      <c r="P36" s="12"/>
    </row>
    <row r="37" spans="1:16" x14ac:dyDescent="0.25">
      <c r="D37" s="12"/>
      <c r="E37" s="12"/>
      <c r="F37" s="12"/>
      <c r="G37" s="12"/>
      <c r="H37" s="12"/>
      <c r="I37" s="12"/>
      <c r="J37" s="12"/>
      <c r="K37" s="12"/>
      <c r="L37" s="12"/>
      <c r="M37" s="12"/>
      <c r="N37" s="12"/>
      <c r="O37" s="12"/>
      <c r="P37" s="12"/>
    </row>
    <row r="38" spans="1:16" x14ac:dyDescent="0.25">
      <c r="A38" s="3" t="s">
        <v>90</v>
      </c>
      <c r="D38" s="12"/>
      <c r="E38" s="12"/>
      <c r="F38" s="12"/>
      <c r="G38" s="12"/>
      <c r="H38" s="12"/>
      <c r="I38" s="12"/>
      <c r="J38" s="12"/>
      <c r="K38" s="12"/>
      <c r="L38" s="12"/>
      <c r="M38" s="12"/>
      <c r="N38" s="12"/>
      <c r="O38" s="12"/>
      <c r="P38" s="12"/>
    </row>
    <row r="39" spans="1:16" x14ac:dyDescent="0.25">
      <c r="B39" t="s">
        <v>99</v>
      </c>
      <c r="D39" s="32"/>
      <c r="E39" s="32"/>
      <c r="F39" s="32"/>
      <c r="G39" s="32"/>
      <c r="H39" s="32"/>
      <c r="I39" s="32"/>
      <c r="J39" s="32"/>
      <c r="K39" s="32"/>
      <c r="L39" s="32"/>
      <c r="M39" s="32"/>
      <c r="N39" s="32">
        <f t="shared" ref="N39:N41" si="1">SUM(D39:M39)</f>
        <v>0</v>
      </c>
      <c r="O39" s="12"/>
      <c r="P39" s="12"/>
    </row>
    <row r="40" spans="1:16" x14ac:dyDescent="0.25">
      <c r="B40" s="3" t="s">
        <v>190</v>
      </c>
      <c r="D40" s="32"/>
      <c r="E40" s="32"/>
      <c r="F40" s="32"/>
      <c r="G40" s="32"/>
      <c r="H40" s="32"/>
      <c r="I40" s="32"/>
      <c r="J40" s="32"/>
      <c r="K40" s="32"/>
      <c r="L40" s="32"/>
      <c r="M40" s="32"/>
      <c r="N40" s="32">
        <f t="shared" si="1"/>
        <v>0</v>
      </c>
      <c r="O40" s="12"/>
      <c r="P40" s="12"/>
    </row>
    <row r="41" spans="1:16" x14ac:dyDescent="0.25">
      <c r="B41" s="3" t="s">
        <v>191</v>
      </c>
      <c r="D41" s="32"/>
      <c r="E41" s="32"/>
      <c r="F41" s="32"/>
      <c r="G41" s="32"/>
      <c r="H41" s="32"/>
      <c r="I41" s="32"/>
      <c r="J41" s="32"/>
      <c r="K41" s="32"/>
      <c r="L41" s="32"/>
      <c r="M41" s="32"/>
      <c r="N41" s="32">
        <f t="shared" si="1"/>
        <v>0</v>
      </c>
      <c r="O41" s="12"/>
      <c r="P41" s="12"/>
    </row>
    <row r="42" spans="1:16" x14ac:dyDescent="0.25">
      <c r="C42" s="3" t="s">
        <v>103</v>
      </c>
      <c r="D42" s="49">
        <f>SUM(D39:D41)</f>
        <v>0</v>
      </c>
      <c r="E42" s="32"/>
      <c r="F42" s="49">
        <f>SUM(F39:F41)</f>
        <v>0</v>
      </c>
      <c r="G42" s="32"/>
      <c r="H42" s="49">
        <f>SUM(H39:H41)</f>
        <v>0</v>
      </c>
      <c r="I42" s="32"/>
      <c r="J42" s="49">
        <f>SUM(J39:J41)</f>
        <v>0</v>
      </c>
      <c r="K42" s="32"/>
      <c r="L42" s="49">
        <f>SUM(L39:L41)</f>
        <v>0</v>
      </c>
      <c r="M42" s="32"/>
      <c r="N42" s="49">
        <f>SUM(N39:N41)</f>
        <v>0</v>
      </c>
      <c r="O42" s="12"/>
      <c r="P42" s="12"/>
    </row>
    <row r="43" spans="1:16" x14ac:dyDescent="0.25">
      <c r="D43" s="12"/>
      <c r="E43" s="12"/>
      <c r="F43" s="12"/>
      <c r="G43" s="12"/>
      <c r="H43" s="12"/>
      <c r="I43" s="12"/>
      <c r="J43" s="12"/>
      <c r="K43" s="12"/>
      <c r="L43" s="12"/>
      <c r="M43" s="12"/>
      <c r="N43" s="12"/>
      <c r="O43" s="12"/>
      <c r="P43" s="12"/>
    </row>
    <row r="44" spans="1:16" ht="15.75" thickBot="1" x14ac:dyDescent="0.3">
      <c r="C44" s="3" t="s">
        <v>104</v>
      </c>
      <c r="D44" s="50">
        <f>D42+D36</f>
        <v>0</v>
      </c>
      <c r="E44" s="32"/>
      <c r="F44" s="50">
        <f>F42+F36</f>
        <v>0</v>
      </c>
      <c r="G44" s="32"/>
      <c r="H44" s="50">
        <f>H42+H36</f>
        <v>0</v>
      </c>
      <c r="I44" s="32"/>
      <c r="J44" s="50">
        <f>J42+J36</f>
        <v>0</v>
      </c>
      <c r="K44" s="32"/>
      <c r="L44" s="50">
        <f>L42+L36</f>
        <v>0</v>
      </c>
      <c r="M44" s="32"/>
      <c r="N44" s="50">
        <f>N42+N36</f>
        <v>0</v>
      </c>
      <c r="O44" s="12"/>
      <c r="P44" s="12"/>
    </row>
    <row r="45" spans="1:16" s="16" customFormat="1" ht="15.75" thickTop="1" x14ac:dyDescent="0.25">
      <c r="A45" s="3"/>
      <c r="B45" s="3"/>
      <c r="C45" s="3"/>
      <c r="D45" s="12"/>
      <c r="E45" s="12"/>
      <c r="F45" s="12"/>
      <c r="G45" s="12"/>
      <c r="H45" s="12"/>
      <c r="I45" s="12"/>
      <c r="J45" s="12"/>
      <c r="K45" s="12"/>
      <c r="L45" s="12"/>
      <c r="M45" s="12"/>
      <c r="N45" s="12"/>
      <c r="O45" s="18"/>
      <c r="P45" s="18"/>
    </row>
    <row r="46" spans="1:16" ht="15.75" thickBot="1" x14ac:dyDescent="0.3">
      <c r="D46" s="12"/>
      <c r="E46" s="12"/>
      <c r="F46" s="12"/>
      <c r="G46" s="12"/>
      <c r="H46" s="12"/>
      <c r="I46" s="12"/>
      <c r="J46" s="12"/>
      <c r="K46" s="12"/>
      <c r="L46" s="12"/>
      <c r="M46" s="12"/>
      <c r="N46" s="12"/>
      <c r="O46" s="12"/>
      <c r="P46" s="12"/>
    </row>
    <row r="47" spans="1:16" ht="15.75" thickBot="1" x14ac:dyDescent="0.3">
      <c r="A47" s="16"/>
      <c r="B47" s="16"/>
      <c r="C47" s="17" t="s">
        <v>169</v>
      </c>
      <c r="D47" s="51">
        <f>D44-D22</f>
        <v>0</v>
      </c>
      <c r="E47" s="51"/>
      <c r="F47" s="51">
        <f>F44-F22</f>
        <v>0</v>
      </c>
      <c r="G47" s="51"/>
      <c r="H47" s="51">
        <f>H44-H22</f>
        <v>0</v>
      </c>
      <c r="I47" s="51"/>
      <c r="J47" s="51">
        <f>J44-J22</f>
        <v>0</v>
      </c>
      <c r="K47" s="51"/>
      <c r="L47" s="51">
        <f>L44-L22</f>
        <v>0</v>
      </c>
      <c r="M47" s="51"/>
      <c r="N47" s="52">
        <f>N44-N22</f>
        <v>0</v>
      </c>
      <c r="O47" s="12"/>
      <c r="P47" s="12"/>
    </row>
    <row r="48" spans="1:16" x14ac:dyDescent="0.25">
      <c r="D48" s="12"/>
      <c r="E48" s="12"/>
      <c r="F48" s="12"/>
      <c r="G48" s="12"/>
      <c r="H48" s="12"/>
      <c r="I48" s="12"/>
      <c r="J48" s="12"/>
      <c r="K48" s="12"/>
      <c r="L48" s="12"/>
      <c r="M48" s="12"/>
      <c r="N48" s="12"/>
      <c r="O48" s="12"/>
      <c r="P48" s="12"/>
    </row>
    <row r="49" spans="4:16" x14ac:dyDescent="0.25">
      <c r="D49" s="12"/>
      <c r="E49" s="12"/>
      <c r="F49" s="12"/>
      <c r="G49" s="12"/>
      <c r="H49" s="12"/>
      <c r="I49" s="12"/>
      <c r="J49" s="12"/>
      <c r="K49" s="12"/>
      <c r="L49" s="12"/>
      <c r="M49" s="12"/>
      <c r="N49" s="12"/>
      <c r="O49" s="12"/>
      <c r="P49" s="12"/>
    </row>
    <row r="50" spans="4:16" x14ac:dyDescent="0.25">
      <c r="D50" s="12"/>
      <c r="E50" s="12"/>
      <c r="F50" s="12"/>
      <c r="G50" s="12"/>
      <c r="H50" s="12"/>
      <c r="I50" s="12"/>
      <c r="J50" s="12"/>
      <c r="K50" s="12"/>
      <c r="L50" s="12"/>
      <c r="M50" s="12"/>
      <c r="N50" s="12"/>
      <c r="O50" s="12"/>
      <c r="P50" s="12"/>
    </row>
    <row r="51" spans="4:16" x14ac:dyDescent="0.25">
      <c r="D51" s="12"/>
      <c r="E51" s="12"/>
      <c r="F51" s="12"/>
      <c r="G51" s="12"/>
      <c r="H51" s="12"/>
      <c r="I51" s="12"/>
      <c r="J51" s="12"/>
      <c r="K51" s="12"/>
      <c r="L51" s="12"/>
      <c r="M51" s="12"/>
      <c r="N51" s="12"/>
      <c r="O51" s="12"/>
      <c r="P51" s="12"/>
    </row>
    <row r="52" spans="4:16" x14ac:dyDescent="0.25">
      <c r="D52" s="12"/>
      <c r="E52" s="12"/>
      <c r="F52" s="12"/>
      <c r="G52" s="12"/>
      <c r="H52" s="12"/>
      <c r="I52" s="12"/>
      <c r="J52" s="12"/>
      <c r="K52" s="12"/>
      <c r="L52" s="12"/>
      <c r="M52" s="12"/>
      <c r="N52" s="12"/>
      <c r="O52" s="12"/>
      <c r="P52" s="12"/>
    </row>
    <row r="53" spans="4:16" x14ac:dyDescent="0.25">
      <c r="D53" s="12"/>
      <c r="E53" s="12"/>
      <c r="F53" s="12"/>
      <c r="G53" s="12"/>
      <c r="H53" s="12"/>
      <c r="I53" s="12"/>
      <c r="J53" s="12"/>
      <c r="K53" s="12"/>
      <c r="L53" s="12"/>
      <c r="M53" s="12"/>
      <c r="N53" s="12"/>
      <c r="O53" s="12"/>
      <c r="P53" s="12"/>
    </row>
    <row r="54" spans="4:16" x14ac:dyDescent="0.25">
      <c r="D54" s="12"/>
      <c r="E54" s="12"/>
      <c r="F54" s="12"/>
      <c r="G54" s="12"/>
      <c r="H54" s="12"/>
      <c r="I54" s="12"/>
      <c r="J54" s="12"/>
      <c r="K54" s="12"/>
      <c r="L54" s="12"/>
      <c r="M54" s="12"/>
      <c r="N54" s="12"/>
      <c r="O54" s="12"/>
      <c r="P54" s="12"/>
    </row>
    <row r="55" spans="4:16" x14ac:dyDescent="0.25">
      <c r="D55" s="12"/>
      <c r="E55" s="12"/>
      <c r="F55" s="12"/>
      <c r="G55" s="12"/>
      <c r="H55" s="12"/>
      <c r="I55" s="12"/>
      <c r="J55" s="12"/>
      <c r="K55" s="12"/>
      <c r="L55" s="12"/>
      <c r="M55" s="12"/>
      <c r="N55" s="12"/>
      <c r="O55" s="12"/>
      <c r="P55" s="12"/>
    </row>
    <row r="56" spans="4:16" x14ac:dyDescent="0.25">
      <c r="D56" s="12"/>
      <c r="E56" s="12"/>
      <c r="F56" s="12"/>
      <c r="G56" s="12"/>
      <c r="H56" s="12"/>
      <c r="I56" s="12"/>
      <c r="J56" s="12"/>
      <c r="K56" s="12"/>
      <c r="L56" s="12"/>
      <c r="M56" s="12"/>
      <c r="N56" s="12"/>
      <c r="O56" s="12"/>
      <c r="P56" s="12"/>
    </row>
    <row r="57" spans="4:16" x14ac:dyDescent="0.25">
      <c r="D57" s="12"/>
      <c r="E57" s="12"/>
      <c r="F57" s="12"/>
      <c r="G57" s="12"/>
      <c r="H57" s="12"/>
      <c r="I57" s="12"/>
      <c r="J57" s="12"/>
      <c r="K57" s="12"/>
      <c r="L57" s="12"/>
      <c r="M57" s="12"/>
      <c r="N57" s="12"/>
    </row>
    <row r="58" spans="4:16" x14ac:dyDescent="0.25">
      <c r="D58" s="12"/>
      <c r="E58" s="12"/>
      <c r="F58" s="12"/>
      <c r="G58" s="12"/>
      <c r="H58" s="12"/>
      <c r="I58" s="12"/>
      <c r="J58" s="12"/>
      <c r="K58" s="12"/>
      <c r="L58" s="12"/>
      <c r="M58" s="12"/>
      <c r="N58" s="12"/>
    </row>
  </sheetData>
  <pageMargins left="0.7" right="0.7" top="0.75" bottom="0.75" header="0.3" footer="0.3"/>
  <pageSetup scale="67"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90"/>
  <sheetViews>
    <sheetView topLeftCell="B1" workbookViewId="0">
      <selection activeCell="O60" sqref="O60"/>
    </sheetView>
  </sheetViews>
  <sheetFormatPr defaultRowHeight="15" x14ac:dyDescent="0.25"/>
  <cols>
    <col min="3" max="3" width="9.140625" style="62"/>
    <col min="10" max="10" width="27.28515625" style="27" customWidth="1"/>
    <col min="20" max="20" width="15" bestFit="1" customWidth="1"/>
    <col min="24" max="24" width="11.42578125" customWidth="1"/>
    <col min="25" max="25" width="14.28515625" customWidth="1"/>
    <col min="26" max="26" width="13.5703125" bestFit="1" customWidth="1"/>
  </cols>
  <sheetData>
    <row r="1" spans="1:12" x14ac:dyDescent="0.25">
      <c r="A1" s="94" t="s">
        <v>227</v>
      </c>
      <c r="B1" s="94"/>
      <c r="C1" s="94"/>
      <c r="D1" s="94"/>
      <c r="E1" s="94"/>
      <c r="F1" s="94"/>
      <c r="G1" s="94"/>
      <c r="H1" s="94"/>
      <c r="I1" s="94"/>
      <c r="J1" s="94"/>
    </row>
    <row r="2" spans="1:12" x14ac:dyDescent="0.25">
      <c r="A2" s="94" t="s">
        <v>192</v>
      </c>
      <c r="B2" s="94"/>
      <c r="C2" s="94"/>
      <c r="D2" s="94"/>
      <c r="E2" s="94"/>
      <c r="F2" s="94"/>
      <c r="G2" s="94"/>
      <c r="H2" s="94"/>
      <c r="I2" s="94"/>
      <c r="J2" s="94"/>
    </row>
    <row r="3" spans="1:12" x14ac:dyDescent="0.25">
      <c r="A3" s="94" t="s">
        <v>23</v>
      </c>
      <c r="B3" s="94"/>
      <c r="C3" s="94"/>
      <c r="D3" s="94"/>
      <c r="E3" s="94"/>
      <c r="F3" s="94"/>
      <c r="G3" s="94"/>
      <c r="H3" s="94"/>
      <c r="I3" s="94"/>
      <c r="J3" s="94"/>
    </row>
    <row r="4" spans="1:12" x14ac:dyDescent="0.25">
      <c r="A4" s="94" t="s">
        <v>24</v>
      </c>
      <c r="B4" s="94"/>
      <c r="C4" s="94"/>
      <c r="D4" s="94"/>
      <c r="E4" s="94"/>
      <c r="F4" s="94"/>
      <c r="G4" s="94"/>
      <c r="H4" s="94"/>
      <c r="I4" s="94"/>
      <c r="J4" s="94"/>
    </row>
    <row r="7" spans="1:12" x14ac:dyDescent="0.25">
      <c r="J7" s="29"/>
    </row>
    <row r="8" spans="1:12" x14ac:dyDescent="0.25">
      <c r="A8" s="39" t="s">
        <v>193</v>
      </c>
      <c r="J8" s="75">
        <v>735498.9</v>
      </c>
      <c r="L8" t="s">
        <v>194</v>
      </c>
    </row>
    <row r="9" spans="1:12" x14ac:dyDescent="0.25">
      <c r="J9" s="29"/>
    </row>
    <row r="10" spans="1:12" x14ac:dyDescent="0.25">
      <c r="A10" s="42" t="s">
        <v>195</v>
      </c>
      <c r="J10" s="29"/>
    </row>
    <row r="11" spans="1:12" x14ac:dyDescent="0.25">
      <c r="B11" t="s">
        <v>196</v>
      </c>
      <c r="J11" s="75"/>
    </row>
    <row r="12" spans="1:12" x14ac:dyDescent="0.25">
      <c r="B12" t="s">
        <v>197</v>
      </c>
      <c r="J12" s="76"/>
    </row>
    <row r="13" spans="1:12" x14ac:dyDescent="0.25">
      <c r="B13" t="s">
        <v>198</v>
      </c>
      <c r="J13" s="76">
        <v>118123.59</v>
      </c>
    </row>
    <row r="14" spans="1:12" x14ac:dyDescent="0.25">
      <c r="B14" t="s">
        <v>199</v>
      </c>
      <c r="J14" s="76">
        <v>50</v>
      </c>
    </row>
    <row r="15" spans="1:12" x14ac:dyDescent="0.25">
      <c r="B15" t="s">
        <v>200</v>
      </c>
      <c r="E15" s="37"/>
      <c r="F15" s="37"/>
      <c r="G15" s="37"/>
      <c r="H15" s="37"/>
      <c r="J15" s="76"/>
    </row>
    <row r="16" spans="1:12" x14ac:dyDescent="0.25">
      <c r="B16" t="s">
        <v>200</v>
      </c>
      <c r="E16" s="37"/>
      <c r="F16" s="37"/>
      <c r="G16" s="37"/>
      <c r="H16" s="37"/>
      <c r="J16" s="76"/>
    </row>
    <row r="17" spans="1:25" x14ac:dyDescent="0.25">
      <c r="B17" t="s">
        <v>200</v>
      </c>
      <c r="E17" s="37"/>
      <c r="F17" s="37"/>
      <c r="G17" s="37"/>
      <c r="H17" s="37"/>
      <c r="J17" s="76"/>
    </row>
    <row r="18" spans="1:25" x14ac:dyDescent="0.25">
      <c r="B18" t="s">
        <v>200</v>
      </c>
      <c r="E18" s="37"/>
      <c r="F18" s="37"/>
      <c r="G18" s="37"/>
      <c r="H18" s="37"/>
      <c r="J18" s="76"/>
    </row>
    <row r="19" spans="1:25" x14ac:dyDescent="0.25">
      <c r="B19" t="s">
        <v>200</v>
      </c>
      <c r="E19" s="37"/>
      <c r="F19" s="37"/>
      <c r="G19" s="37"/>
      <c r="H19" s="37"/>
      <c r="J19" s="76"/>
      <c r="M19" t="s">
        <v>201</v>
      </c>
    </row>
    <row r="20" spans="1:25" x14ac:dyDescent="0.25">
      <c r="B20" t="s">
        <v>200</v>
      </c>
      <c r="E20" s="37"/>
      <c r="F20" s="37"/>
      <c r="G20" s="37"/>
      <c r="H20" s="37"/>
      <c r="J20" s="75"/>
      <c r="M20" t="s">
        <v>202</v>
      </c>
    </row>
    <row r="21" spans="1:25" x14ac:dyDescent="0.25">
      <c r="J21" s="29"/>
    </row>
    <row r="22" spans="1:25" x14ac:dyDescent="0.25">
      <c r="A22" s="42" t="s">
        <v>203</v>
      </c>
      <c r="J22" s="29"/>
      <c r="T22" s="77"/>
      <c r="U22" s="77"/>
      <c r="V22" s="77"/>
      <c r="W22" s="77"/>
      <c r="X22" s="78"/>
      <c r="Y22" s="77"/>
    </row>
    <row r="23" spans="1:25" x14ac:dyDescent="0.25">
      <c r="B23" t="s">
        <v>204</v>
      </c>
      <c r="J23" s="75"/>
      <c r="T23" s="77"/>
      <c r="U23" s="77"/>
      <c r="V23" s="77"/>
      <c r="W23" s="77"/>
      <c r="X23" s="78"/>
      <c r="Y23" s="77"/>
    </row>
    <row r="24" spans="1:25" x14ac:dyDescent="0.25">
      <c r="B24" t="s">
        <v>205</v>
      </c>
      <c r="J24" s="75"/>
      <c r="T24" s="77"/>
      <c r="U24" s="77"/>
      <c r="V24" s="77"/>
      <c r="W24" s="77"/>
      <c r="X24" s="78"/>
      <c r="Y24" s="77"/>
    </row>
    <row r="25" spans="1:25" x14ac:dyDescent="0.25">
      <c r="J25" s="29"/>
      <c r="T25" s="77"/>
      <c r="U25" s="77"/>
      <c r="V25" s="77"/>
      <c r="W25" s="77"/>
      <c r="X25" s="78"/>
      <c r="Y25" s="77"/>
    </row>
    <row r="26" spans="1:25" x14ac:dyDescent="0.25">
      <c r="A26" s="39" t="s">
        <v>206</v>
      </c>
      <c r="J26" s="79">
        <f>+J8+J13+J14-J23-J24</f>
        <v>853672.49</v>
      </c>
      <c r="M26" s="61"/>
      <c r="T26" s="77"/>
      <c r="U26" s="77"/>
      <c r="V26" s="77"/>
      <c r="W26" s="77"/>
      <c r="X26" s="77"/>
      <c r="Y26" s="77"/>
    </row>
    <row r="27" spans="1:25" x14ac:dyDescent="0.25">
      <c r="J27" s="29"/>
    </row>
    <row r="28" spans="1:25" x14ac:dyDescent="0.25">
      <c r="A28" s="42" t="s">
        <v>207</v>
      </c>
      <c r="J28" s="29"/>
    </row>
    <row r="29" spans="1:25" x14ac:dyDescent="0.25">
      <c r="B29" t="s">
        <v>208</v>
      </c>
      <c r="J29" s="75">
        <v>168174.75</v>
      </c>
    </row>
    <row r="30" spans="1:25" x14ac:dyDescent="0.25">
      <c r="B30" t="s">
        <v>209</v>
      </c>
      <c r="J30" s="76"/>
    </row>
    <row r="31" spans="1:25" x14ac:dyDescent="0.25">
      <c r="B31" t="s">
        <v>210</v>
      </c>
      <c r="J31" s="76">
        <v>311789.08</v>
      </c>
    </row>
    <row r="32" spans="1:25" x14ac:dyDescent="0.25">
      <c r="B32" t="s">
        <v>211</v>
      </c>
      <c r="J32" s="76">
        <v>50</v>
      </c>
    </row>
    <row r="33" spans="1:26" x14ac:dyDescent="0.25">
      <c r="B33" t="s">
        <v>212</v>
      </c>
      <c r="E33" s="37"/>
      <c r="F33" s="37"/>
      <c r="G33" s="37"/>
      <c r="H33" s="37"/>
      <c r="J33" s="76"/>
      <c r="M33" t="s">
        <v>213</v>
      </c>
    </row>
    <row r="34" spans="1:26" x14ac:dyDescent="0.25">
      <c r="B34" t="s">
        <v>212</v>
      </c>
      <c r="E34" s="37"/>
      <c r="F34" s="37"/>
      <c r="G34" s="37"/>
      <c r="H34" s="37"/>
      <c r="J34" s="76"/>
      <c r="M34" t="s">
        <v>202</v>
      </c>
    </row>
    <row r="35" spans="1:26" x14ac:dyDescent="0.25">
      <c r="B35" t="s">
        <v>212</v>
      </c>
      <c r="E35" s="37"/>
      <c r="F35" s="37"/>
      <c r="G35" s="37"/>
      <c r="H35" s="37"/>
      <c r="J35" s="76"/>
    </row>
    <row r="36" spans="1:26" x14ac:dyDescent="0.25">
      <c r="B36" t="s">
        <v>212</v>
      </c>
      <c r="E36" s="37"/>
      <c r="F36" s="37"/>
      <c r="G36" s="37"/>
      <c r="H36" s="37"/>
      <c r="J36" s="76"/>
    </row>
    <row r="37" spans="1:26" x14ac:dyDescent="0.25">
      <c r="B37" t="s">
        <v>212</v>
      </c>
      <c r="E37" s="37"/>
      <c r="F37" s="37"/>
      <c r="G37" s="37"/>
      <c r="H37" s="37"/>
      <c r="J37" s="76"/>
    </row>
    <row r="38" spans="1:26" x14ac:dyDescent="0.25">
      <c r="B38" t="s">
        <v>212</v>
      </c>
      <c r="E38" s="37"/>
      <c r="F38" s="37"/>
      <c r="G38" s="37"/>
      <c r="H38" s="37"/>
      <c r="J38" s="75"/>
    </row>
    <row r="39" spans="1:26" x14ac:dyDescent="0.25">
      <c r="J39" s="29"/>
    </row>
    <row r="40" spans="1:26" x14ac:dyDescent="0.25">
      <c r="A40" s="42" t="s">
        <v>195</v>
      </c>
      <c r="J40" s="29"/>
    </row>
    <row r="41" spans="1:26" x14ac:dyDescent="0.25">
      <c r="B41" t="s">
        <v>214</v>
      </c>
      <c r="J41" s="75">
        <v>119820.21</v>
      </c>
    </row>
    <row r="42" spans="1:26" x14ac:dyDescent="0.25">
      <c r="B42" t="s">
        <v>215</v>
      </c>
      <c r="J42" s="75"/>
    </row>
    <row r="43" spans="1:26" x14ac:dyDescent="0.25">
      <c r="J43" s="29"/>
    </row>
    <row r="44" spans="1:26" x14ac:dyDescent="0.25">
      <c r="A44" s="42" t="s">
        <v>195</v>
      </c>
      <c r="B44" t="s">
        <v>216</v>
      </c>
      <c r="J44" s="75">
        <v>8664287.3499999996</v>
      </c>
      <c r="M44" t="s">
        <v>217</v>
      </c>
      <c r="X44" s="61"/>
      <c r="Y44" s="61"/>
      <c r="Z44" s="61"/>
    </row>
    <row r="45" spans="1:26" x14ac:dyDescent="0.25">
      <c r="B45" t="s">
        <v>218</v>
      </c>
      <c r="J45" s="75">
        <v>329390</v>
      </c>
      <c r="X45" s="61"/>
      <c r="Y45" s="61"/>
      <c r="Z45" s="90"/>
    </row>
    <row r="46" spans="1:26" x14ac:dyDescent="0.25">
      <c r="B46" t="s">
        <v>219</v>
      </c>
      <c r="E46" s="61"/>
      <c r="J46" s="85">
        <v>43513.09</v>
      </c>
      <c r="M46" t="s">
        <v>220</v>
      </c>
      <c r="X46" s="61"/>
      <c r="Y46" s="61"/>
      <c r="Z46" s="90"/>
    </row>
    <row r="47" spans="1:26" x14ac:dyDescent="0.25">
      <c r="J47" s="73"/>
      <c r="M47" t="s">
        <v>221</v>
      </c>
      <c r="X47" s="61"/>
      <c r="Y47" s="61"/>
      <c r="Z47" s="90"/>
    </row>
    <row r="48" spans="1:26" x14ac:dyDescent="0.25">
      <c r="A48" s="42" t="s">
        <v>203</v>
      </c>
      <c r="J48" s="73"/>
      <c r="Z48" s="3"/>
    </row>
    <row r="49" spans="1:26" x14ac:dyDescent="0.25">
      <c r="B49" t="s">
        <v>222</v>
      </c>
      <c r="J49" s="85">
        <v>8473678.9199999999</v>
      </c>
      <c r="M49" t="s">
        <v>223</v>
      </c>
      <c r="Z49" s="3"/>
    </row>
    <row r="50" spans="1:26" x14ac:dyDescent="0.25">
      <c r="B50" t="s">
        <v>224</v>
      </c>
      <c r="J50" s="85">
        <v>310097.05</v>
      </c>
      <c r="Z50" s="3"/>
    </row>
    <row r="51" spans="1:26" x14ac:dyDescent="0.25">
      <c r="B51" t="s">
        <v>219</v>
      </c>
      <c r="E51" s="61"/>
      <c r="J51" s="85">
        <v>82.5</v>
      </c>
      <c r="M51" t="s">
        <v>220</v>
      </c>
      <c r="X51" s="77"/>
      <c r="Y51" s="77"/>
      <c r="Z51" s="86"/>
    </row>
    <row r="52" spans="1:26" x14ac:dyDescent="0.25">
      <c r="M52" t="s">
        <v>221</v>
      </c>
      <c r="X52" s="77"/>
      <c r="Y52" s="77"/>
      <c r="Z52" s="86"/>
    </row>
    <row r="53" spans="1:26" ht="15.75" thickBot="1" x14ac:dyDescent="0.3">
      <c r="A53" s="39" t="s">
        <v>225</v>
      </c>
      <c r="J53" s="40">
        <f>+J26-SUM(J29:J38)+SUM(J41:J42)+SUM(J44:J46)-SUM(J49:J51)</f>
        <v>746810.83999999799</v>
      </c>
      <c r="X53" s="77"/>
      <c r="Y53" s="77"/>
      <c r="Z53" s="86"/>
    </row>
    <row r="54" spans="1:26" ht="15.75" thickTop="1" x14ac:dyDescent="0.25">
      <c r="X54" s="77"/>
      <c r="Y54" s="77"/>
      <c r="Z54" s="86"/>
    </row>
    <row r="55" spans="1:26" x14ac:dyDescent="0.25">
      <c r="M55" t="s">
        <v>226</v>
      </c>
      <c r="X55" s="77"/>
      <c r="Y55" s="77"/>
      <c r="Z55" s="86"/>
    </row>
    <row r="56" spans="1:26" x14ac:dyDescent="0.25">
      <c r="X56" s="77"/>
      <c r="Y56" s="77"/>
      <c r="Z56" s="86"/>
    </row>
    <row r="57" spans="1:26" x14ac:dyDescent="0.25">
      <c r="X57" s="77"/>
      <c r="Y57" s="80"/>
      <c r="Z57" s="86"/>
    </row>
    <row r="58" spans="1:26" x14ac:dyDescent="0.25">
      <c r="X58" s="77"/>
      <c r="Y58" s="80"/>
      <c r="Z58" s="89"/>
    </row>
    <row r="59" spans="1:26" x14ac:dyDescent="0.25">
      <c r="F59" s="77"/>
      <c r="G59" s="77"/>
      <c r="H59" s="77"/>
      <c r="I59" s="77"/>
      <c r="J59" s="78"/>
      <c r="K59" s="77"/>
      <c r="L59" s="77"/>
      <c r="M59" s="77"/>
      <c r="X59" s="77"/>
      <c r="Y59" s="80"/>
      <c r="Z59" s="86"/>
    </row>
    <row r="60" spans="1:26" x14ac:dyDescent="0.25">
      <c r="F60" s="77"/>
      <c r="G60" s="77"/>
      <c r="H60" s="77"/>
      <c r="I60" s="77"/>
      <c r="J60" s="78"/>
      <c r="K60" s="77"/>
      <c r="L60" s="77"/>
      <c r="M60" s="77"/>
      <c r="X60" s="77"/>
      <c r="Y60" s="80"/>
      <c r="Z60" s="86"/>
    </row>
    <row r="61" spans="1:26" x14ac:dyDescent="0.25">
      <c r="F61" s="77"/>
      <c r="G61" s="77"/>
      <c r="H61" s="77"/>
      <c r="I61" s="77"/>
      <c r="J61" s="78"/>
      <c r="K61" s="77"/>
      <c r="L61" s="77"/>
      <c r="M61" s="77"/>
      <c r="X61" s="77"/>
      <c r="Y61" s="80"/>
      <c r="Z61" s="89"/>
    </row>
    <row r="62" spans="1:26" x14ac:dyDescent="0.25">
      <c r="F62" s="77"/>
      <c r="G62" s="77"/>
      <c r="H62" s="77"/>
      <c r="I62" s="77"/>
      <c r="J62" s="78"/>
      <c r="K62" s="77"/>
      <c r="L62" s="77"/>
      <c r="M62" s="77"/>
      <c r="X62" s="77"/>
      <c r="Y62" s="80"/>
      <c r="Z62" s="86"/>
    </row>
    <row r="63" spans="1:26" x14ac:dyDescent="0.25">
      <c r="F63" s="77"/>
      <c r="G63" s="77"/>
      <c r="H63" s="77"/>
      <c r="I63" s="77"/>
      <c r="J63" s="78"/>
      <c r="K63" s="77"/>
      <c r="L63" s="77"/>
      <c r="M63" s="77"/>
      <c r="X63" s="77"/>
      <c r="Y63" s="80"/>
      <c r="Z63" s="86"/>
    </row>
    <row r="64" spans="1:26" x14ac:dyDescent="0.25">
      <c r="V64" s="61"/>
      <c r="X64" s="61"/>
      <c r="Y64" s="81"/>
      <c r="Z64" s="3"/>
    </row>
    <row r="65" spans="3:26" x14ac:dyDescent="0.25">
      <c r="C65"/>
      <c r="X65" s="77"/>
      <c r="Y65" s="80"/>
      <c r="Z65" s="86"/>
    </row>
    <row r="66" spans="3:26" x14ac:dyDescent="0.25">
      <c r="C66"/>
      <c r="X66" s="77"/>
      <c r="Y66" s="77"/>
      <c r="Z66" s="86"/>
    </row>
    <row r="67" spans="3:26" x14ac:dyDescent="0.25">
      <c r="C67"/>
      <c r="E67" s="61"/>
      <c r="J67" s="82"/>
      <c r="X67" s="77"/>
      <c r="Y67" s="77"/>
      <c r="Z67" s="77"/>
    </row>
    <row r="68" spans="3:26" x14ac:dyDescent="0.25">
      <c r="C68"/>
      <c r="J68" s="83"/>
      <c r="X68" s="77"/>
      <c r="Y68" s="84"/>
      <c r="Z68" s="77"/>
    </row>
    <row r="69" spans="3:26" x14ac:dyDescent="0.25">
      <c r="C69"/>
      <c r="X69" s="77"/>
      <c r="Y69" s="84"/>
      <c r="Z69" s="77"/>
    </row>
    <row r="70" spans="3:26" x14ac:dyDescent="0.25">
      <c r="C70"/>
      <c r="X70" s="77"/>
      <c r="Y70" s="84"/>
      <c r="Z70" s="77"/>
    </row>
    <row r="71" spans="3:26" x14ac:dyDescent="0.25">
      <c r="C71"/>
      <c r="X71" s="86"/>
      <c r="Y71" s="87"/>
      <c r="Z71" s="77"/>
    </row>
    <row r="72" spans="3:26" x14ac:dyDescent="0.25">
      <c r="C72"/>
      <c r="X72" s="86"/>
      <c r="Y72" s="87"/>
      <c r="Z72" s="77"/>
    </row>
    <row r="73" spans="3:26" x14ac:dyDescent="0.25">
      <c r="C73"/>
      <c r="X73" s="86"/>
      <c r="Y73" s="87"/>
      <c r="Z73" s="77"/>
    </row>
    <row r="74" spans="3:26" x14ac:dyDescent="0.25">
      <c r="C74"/>
      <c r="X74" s="86"/>
      <c r="Y74" s="87"/>
      <c r="Z74" s="77"/>
    </row>
    <row r="75" spans="3:26" x14ac:dyDescent="0.25">
      <c r="C75"/>
      <c r="X75" s="3"/>
      <c r="Y75" s="14"/>
    </row>
    <row r="76" spans="3:26" x14ac:dyDescent="0.25">
      <c r="C76"/>
      <c r="X76" s="86"/>
      <c r="Y76" s="89"/>
    </row>
    <row r="77" spans="3:26" x14ac:dyDescent="0.25">
      <c r="C77"/>
      <c r="X77" s="86"/>
      <c r="Y77" s="87"/>
    </row>
    <row r="78" spans="3:26" x14ac:dyDescent="0.25">
      <c r="C78"/>
      <c r="X78" s="86"/>
      <c r="Y78" s="89"/>
    </row>
    <row r="79" spans="3:26" x14ac:dyDescent="0.25">
      <c r="X79" s="3"/>
      <c r="Y79" s="3"/>
    </row>
    <row r="80" spans="3:26" x14ac:dyDescent="0.25">
      <c r="X80" s="3"/>
      <c r="Y80" s="3"/>
    </row>
    <row r="81" spans="20:26" customFormat="1" x14ac:dyDescent="0.25">
      <c r="T81" s="86"/>
      <c r="U81" s="86"/>
      <c r="V81" s="86"/>
      <c r="W81" s="86"/>
      <c r="X81" s="86"/>
      <c r="Y81" s="87"/>
      <c r="Z81" s="77"/>
    </row>
    <row r="82" spans="20:26" customFormat="1" x14ac:dyDescent="0.25">
      <c r="T82" s="87"/>
      <c r="U82" s="87"/>
      <c r="V82" s="86"/>
      <c r="W82" s="86"/>
      <c r="X82" s="86"/>
      <c r="Y82" s="87"/>
      <c r="Z82" s="77"/>
    </row>
    <row r="83" spans="20:26" customFormat="1" x14ac:dyDescent="0.25">
      <c r="T83" s="87"/>
      <c r="U83" s="87"/>
      <c r="V83" s="86"/>
      <c r="W83" s="86"/>
      <c r="X83" s="86"/>
      <c r="Y83" s="87"/>
      <c r="Z83" s="77"/>
    </row>
    <row r="84" spans="20:26" customFormat="1" x14ac:dyDescent="0.25">
      <c r="T84" s="87"/>
      <c r="U84" s="87"/>
      <c r="V84" s="86"/>
      <c r="W84" s="86"/>
      <c r="X84" s="86"/>
      <c r="Y84" s="87"/>
      <c r="Z84" s="77"/>
    </row>
    <row r="85" spans="20:26" customFormat="1" x14ac:dyDescent="0.25">
      <c r="T85" s="87"/>
      <c r="U85" s="87"/>
      <c r="V85" s="86"/>
      <c r="W85" s="86"/>
      <c r="X85" s="86"/>
      <c r="Y85" s="87"/>
      <c r="Z85" s="77"/>
    </row>
    <row r="86" spans="20:26" customFormat="1" x14ac:dyDescent="0.25">
      <c r="T86" s="87"/>
      <c r="U86" s="87"/>
      <c r="V86" s="86"/>
      <c r="W86" s="86"/>
      <c r="X86" s="86"/>
      <c r="Y86" s="87"/>
      <c r="Z86" s="77"/>
    </row>
    <row r="87" spans="20:26" customFormat="1" x14ac:dyDescent="0.25">
      <c r="T87" s="88"/>
      <c r="U87" s="88"/>
      <c r="V87" s="86"/>
      <c r="W87" s="86"/>
      <c r="X87" s="86"/>
      <c r="Y87" s="77"/>
      <c r="Z87" s="77"/>
    </row>
    <row r="88" spans="20:26" customFormat="1" x14ac:dyDescent="0.25">
      <c r="T88" s="87"/>
      <c r="U88" s="87"/>
      <c r="V88" s="86"/>
      <c r="W88" s="86"/>
      <c r="X88" s="86"/>
      <c r="Y88" s="77"/>
      <c r="Z88" s="77"/>
    </row>
    <row r="89" spans="20:26" x14ac:dyDescent="0.25">
      <c r="T89" s="3"/>
      <c r="U89" s="3"/>
      <c r="V89" s="3"/>
      <c r="W89" s="3"/>
      <c r="X89" s="3"/>
    </row>
    <row r="90" spans="20:26" x14ac:dyDescent="0.25">
      <c r="T90" s="3"/>
      <c r="U90" s="3"/>
      <c r="V90" s="3"/>
      <c r="W90" s="3"/>
      <c r="X90" s="3"/>
    </row>
  </sheetData>
  <mergeCells count="4">
    <mergeCell ref="A1:J1"/>
    <mergeCell ref="A2:J2"/>
    <mergeCell ref="A3:J3"/>
    <mergeCell ref="A4:J4"/>
  </mergeCells>
  <pageMargins left="0.7" right="0.7" top="0.75" bottom="0.75" header="0.3" footer="0.3"/>
  <pageSetup scale="82"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Z60"/>
  <sheetViews>
    <sheetView view="pageBreakPreview" zoomScale="60" zoomScaleNormal="100" workbookViewId="0">
      <selection activeCell="P37" sqref="P37"/>
    </sheetView>
  </sheetViews>
  <sheetFormatPr defaultRowHeight="15" x14ac:dyDescent="0.25"/>
  <cols>
    <col min="3" max="3" width="9.140625" style="62"/>
    <col min="5" max="5" width="9.7109375" bestFit="1" customWidth="1"/>
    <col min="10" max="10" width="27.28515625" style="27" customWidth="1"/>
    <col min="24" max="24" width="10.7109375" bestFit="1" customWidth="1"/>
  </cols>
  <sheetData>
    <row r="1" spans="1:14" x14ac:dyDescent="0.25">
      <c r="A1" s="94" t="s">
        <v>227</v>
      </c>
      <c r="B1" s="94"/>
      <c r="C1" s="94"/>
      <c r="D1" s="94"/>
      <c r="E1" s="94"/>
      <c r="F1" s="94"/>
      <c r="G1" s="94"/>
      <c r="H1" s="94"/>
      <c r="I1" s="94"/>
      <c r="J1" s="94"/>
    </row>
    <row r="2" spans="1:14" x14ac:dyDescent="0.25">
      <c r="A2" s="94" t="s">
        <v>192</v>
      </c>
      <c r="B2" s="94"/>
      <c r="C2" s="94"/>
      <c r="D2" s="94"/>
      <c r="E2" s="94"/>
      <c r="F2" s="94"/>
      <c r="G2" s="94"/>
      <c r="H2" s="94"/>
      <c r="I2" s="94"/>
      <c r="J2" s="94"/>
    </row>
    <row r="3" spans="1:14" x14ac:dyDescent="0.25">
      <c r="A3" s="94" t="s">
        <v>346</v>
      </c>
      <c r="B3" s="94"/>
      <c r="C3" s="94"/>
      <c r="D3" s="94"/>
      <c r="E3" s="94"/>
      <c r="F3" s="94"/>
      <c r="G3" s="94"/>
      <c r="H3" s="94"/>
      <c r="I3" s="94"/>
      <c r="J3" s="94"/>
    </row>
    <row r="4" spans="1:14" x14ac:dyDescent="0.25">
      <c r="A4" s="94" t="s">
        <v>24</v>
      </c>
      <c r="B4" s="94"/>
      <c r="C4" s="94"/>
      <c r="D4" s="94"/>
      <c r="E4" s="94"/>
      <c r="F4" s="94"/>
      <c r="G4" s="94"/>
      <c r="H4" s="94"/>
      <c r="I4" s="94"/>
      <c r="J4" s="94"/>
    </row>
    <row r="8" spans="1:14" x14ac:dyDescent="0.25">
      <c r="A8" s="39" t="s">
        <v>193</v>
      </c>
      <c r="E8" s="91">
        <v>42916</v>
      </c>
      <c r="J8" s="85">
        <v>963715.45</v>
      </c>
      <c r="L8" t="s">
        <v>194</v>
      </c>
    </row>
    <row r="9" spans="1:14" x14ac:dyDescent="0.25">
      <c r="N9" s="61"/>
    </row>
    <row r="10" spans="1:14" x14ac:dyDescent="0.25">
      <c r="A10" s="42" t="s">
        <v>195</v>
      </c>
    </row>
    <row r="11" spans="1:14" x14ac:dyDescent="0.25">
      <c r="B11" t="s">
        <v>196</v>
      </c>
      <c r="J11" s="38"/>
    </row>
    <row r="12" spans="1:14" x14ac:dyDescent="0.25">
      <c r="B12" t="s">
        <v>197</v>
      </c>
      <c r="J12" s="36"/>
    </row>
    <row r="13" spans="1:14" x14ac:dyDescent="0.25">
      <c r="B13" t="s">
        <v>198</v>
      </c>
      <c r="J13" s="36">
        <v>367116.19</v>
      </c>
    </row>
    <row r="14" spans="1:14" x14ac:dyDescent="0.25">
      <c r="B14" t="s">
        <v>199</v>
      </c>
      <c r="J14" s="36">
        <v>50</v>
      </c>
    </row>
    <row r="15" spans="1:14" x14ac:dyDescent="0.25">
      <c r="B15" t="s">
        <v>200</v>
      </c>
      <c r="E15" s="37"/>
      <c r="F15" s="37"/>
      <c r="G15" s="37"/>
      <c r="H15" s="37"/>
      <c r="J15" s="36"/>
    </row>
    <row r="16" spans="1:14" x14ac:dyDescent="0.25">
      <c r="B16" t="s">
        <v>200</v>
      </c>
      <c r="E16" s="37"/>
      <c r="F16" s="37"/>
      <c r="G16" s="37"/>
      <c r="H16" s="37"/>
      <c r="J16" s="36"/>
    </row>
    <row r="17" spans="1:13" x14ac:dyDescent="0.25">
      <c r="B17" t="s">
        <v>200</v>
      </c>
      <c r="E17" s="37"/>
      <c r="F17" s="37"/>
      <c r="G17" s="37"/>
      <c r="H17" s="37"/>
      <c r="J17" s="36"/>
    </row>
    <row r="18" spans="1:13" x14ac:dyDescent="0.25">
      <c r="B18" t="s">
        <v>200</v>
      </c>
      <c r="E18" s="37"/>
      <c r="F18" s="37"/>
      <c r="G18" s="37"/>
      <c r="H18" s="37"/>
      <c r="J18" s="36"/>
    </row>
    <row r="19" spans="1:13" x14ac:dyDescent="0.25">
      <c r="B19" t="s">
        <v>200</v>
      </c>
      <c r="E19" s="37"/>
      <c r="F19" s="37"/>
      <c r="G19" s="37"/>
      <c r="H19" s="37"/>
      <c r="J19" s="36"/>
      <c r="M19" t="s">
        <v>201</v>
      </c>
    </row>
    <row r="20" spans="1:13" x14ac:dyDescent="0.25">
      <c r="B20" t="s">
        <v>200</v>
      </c>
      <c r="E20" s="37"/>
      <c r="F20" s="37"/>
      <c r="G20" s="37"/>
      <c r="H20" s="37"/>
      <c r="J20" s="38"/>
      <c r="M20" t="s">
        <v>202</v>
      </c>
    </row>
    <row r="22" spans="1:13" x14ac:dyDescent="0.25">
      <c r="A22" s="42" t="s">
        <v>203</v>
      </c>
    </row>
    <row r="23" spans="1:13" x14ac:dyDescent="0.25">
      <c r="B23" t="s">
        <v>204</v>
      </c>
      <c r="J23" s="38">
        <v>82609.61</v>
      </c>
    </row>
    <row r="24" spans="1:13" x14ac:dyDescent="0.25">
      <c r="B24" t="s">
        <v>205</v>
      </c>
      <c r="J24" s="38">
        <v>76488.59</v>
      </c>
    </row>
    <row r="26" spans="1:13" x14ac:dyDescent="0.25">
      <c r="A26" s="39" t="s">
        <v>206</v>
      </c>
      <c r="E26" s="91">
        <v>42916</v>
      </c>
      <c r="F26" t="s">
        <v>347</v>
      </c>
      <c r="J26" s="41">
        <f>+J8+J13+J14-J23-J24</f>
        <v>1171783.4399999997</v>
      </c>
      <c r="M26" s="92"/>
    </row>
    <row r="28" spans="1:13" x14ac:dyDescent="0.25">
      <c r="A28" s="42" t="s">
        <v>207</v>
      </c>
    </row>
    <row r="29" spans="1:13" x14ac:dyDescent="0.25">
      <c r="B29" t="s">
        <v>208</v>
      </c>
      <c r="J29" s="75"/>
    </row>
    <row r="30" spans="1:13" x14ac:dyDescent="0.25">
      <c r="B30" t="s">
        <v>209</v>
      </c>
      <c r="J30" s="36"/>
    </row>
    <row r="31" spans="1:13" x14ac:dyDescent="0.25">
      <c r="B31" t="s">
        <v>210</v>
      </c>
      <c r="J31" s="76">
        <v>118123.59</v>
      </c>
    </row>
    <row r="32" spans="1:13" x14ac:dyDescent="0.25">
      <c r="B32" t="s">
        <v>211</v>
      </c>
      <c r="J32" s="76">
        <v>50</v>
      </c>
    </row>
    <row r="33" spans="1:26" x14ac:dyDescent="0.25">
      <c r="B33" t="s">
        <v>212</v>
      </c>
      <c r="E33" s="37"/>
      <c r="F33" s="37"/>
      <c r="G33" s="37"/>
      <c r="H33" s="37"/>
      <c r="J33" s="36"/>
      <c r="M33" t="s">
        <v>213</v>
      </c>
    </row>
    <row r="34" spans="1:26" x14ac:dyDescent="0.25">
      <c r="B34" t="s">
        <v>212</v>
      </c>
      <c r="E34" s="37"/>
      <c r="F34" s="37"/>
      <c r="G34" s="37"/>
      <c r="H34" s="37"/>
      <c r="J34" s="36"/>
      <c r="M34" t="s">
        <v>202</v>
      </c>
    </row>
    <row r="35" spans="1:26" x14ac:dyDescent="0.25">
      <c r="B35" t="s">
        <v>212</v>
      </c>
      <c r="E35" s="37"/>
      <c r="F35" s="37"/>
      <c r="G35" s="37"/>
      <c r="H35" s="37"/>
      <c r="J35" s="36"/>
    </row>
    <row r="36" spans="1:26" x14ac:dyDescent="0.25">
      <c r="B36" t="s">
        <v>212</v>
      </c>
      <c r="E36" s="37"/>
      <c r="F36" s="37"/>
      <c r="G36" s="37"/>
      <c r="H36" s="37"/>
      <c r="J36" s="36"/>
    </row>
    <row r="37" spans="1:26" x14ac:dyDescent="0.25">
      <c r="B37" t="s">
        <v>212</v>
      </c>
      <c r="E37" s="37"/>
      <c r="F37" s="37"/>
      <c r="G37" s="37"/>
      <c r="H37" s="37"/>
      <c r="J37" s="36"/>
    </row>
    <row r="38" spans="1:26" x14ac:dyDescent="0.25">
      <c r="B38" t="s">
        <v>212</v>
      </c>
      <c r="E38" s="37"/>
      <c r="F38" s="37"/>
      <c r="G38" s="37"/>
      <c r="H38" s="37"/>
      <c r="J38" s="38"/>
    </row>
    <row r="40" spans="1:26" x14ac:dyDescent="0.25">
      <c r="A40" s="42" t="s">
        <v>195</v>
      </c>
    </row>
    <row r="41" spans="1:26" x14ac:dyDescent="0.25">
      <c r="B41" t="s">
        <v>214</v>
      </c>
      <c r="J41" s="75"/>
    </row>
    <row r="42" spans="1:26" x14ac:dyDescent="0.25">
      <c r="B42" t="s">
        <v>215</v>
      </c>
      <c r="J42" s="38"/>
    </row>
    <row r="44" spans="1:26" x14ac:dyDescent="0.25">
      <c r="A44" s="42" t="s">
        <v>195</v>
      </c>
      <c r="B44" t="s">
        <v>216</v>
      </c>
      <c r="J44" s="38"/>
      <c r="M44" t="s">
        <v>217</v>
      </c>
      <c r="X44" s="61"/>
      <c r="Y44" s="61"/>
      <c r="Z44" s="61"/>
    </row>
    <row r="45" spans="1:26" x14ac:dyDescent="0.25">
      <c r="B45" t="s">
        <v>218</v>
      </c>
      <c r="J45" s="38"/>
      <c r="X45" s="61"/>
      <c r="Y45" s="61"/>
      <c r="Z45" s="61"/>
    </row>
    <row r="46" spans="1:26" x14ac:dyDescent="0.25">
      <c r="B46" t="s">
        <v>219</v>
      </c>
      <c r="E46" t="s">
        <v>348</v>
      </c>
      <c r="J46" s="38">
        <v>128500</v>
      </c>
      <c r="M46" t="s">
        <v>220</v>
      </c>
      <c r="X46" s="61"/>
      <c r="Y46" s="61"/>
      <c r="Z46" s="61"/>
    </row>
    <row r="47" spans="1:26" x14ac:dyDescent="0.25">
      <c r="M47" t="s">
        <v>221</v>
      </c>
      <c r="X47" s="61"/>
      <c r="Y47" s="61"/>
      <c r="Z47" s="61"/>
    </row>
    <row r="48" spans="1:26" x14ac:dyDescent="0.25">
      <c r="A48" s="42" t="s">
        <v>203</v>
      </c>
    </row>
    <row r="49" spans="1:13" x14ac:dyDescent="0.25">
      <c r="B49" t="s">
        <v>222</v>
      </c>
      <c r="G49" s="92" t="s">
        <v>349</v>
      </c>
      <c r="H49" s="92"/>
      <c r="I49" s="92"/>
      <c r="J49" s="93">
        <v>441451.72</v>
      </c>
      <c r="M49" t="s">
        <v>223</v>
      </c>
    </row>
    <row r="50" spans="1:13" x14ac:dyDescent="0.25">
      <c r="B50" t="s">
        <v>224</v>
      </c>
      <c r="J50" s="38"/>
    </row>
    <row r="51" spans="1:13" x14ac:dyDescent="0.25">
      <c r="B51" t="s">
        <v>219</v>
      </c>
      <c r="E51" s="61"/>
      <c r="J51" s="93">
        <v>5159.2299999999996</v>
      </c>
      <c r="M51" t="s">
        <v>220</v>
      </c>
    </row>
    <row r="52" spans="1:13" x14ac:dyDescent="0.25">
      <c r="M52" t="s">
        <v>221</v>
      </c>
    </row>
    <row r="53" spans="1:13" ht="15.75" thickBot="1" x14ac:dyDescent="0.3">
      <c r="A53" s="39" t="s">
        <v>225</v>
      </c>
      <c r="J53" s="40">
        <f>+J26-SUM(J29:J38)+SUM(J41:J42)+SUM(J44:J46)-SUM(J49:J51)</f>
        <v>735498.89999999967</v>
      </c>
    </row>
    <row r="54" spans="1:13" ht="15.75" thickTop="1" x14ac:dyDescent="0.25"/>
    <row r="55" spans="1:13" x14ac:dyDescent="0.25">
      <c r="M55" t="s">
        <v>226</v>
      </c>
    </row>
    <row r="56" spans="1:13" x14ac:dyDescent="0.25">
      <c r="F56" s="77"/>
      <c r="G56" s="77"/>
      <c r="H56" s="77"/>
      <c r="I56" s="77"/>
      <c r="J56" s="78"/>
      <c r="K56" s="77"/>
    </row>
    <row r="57" spans="1:13" x14ac:dyDescent="0.25">
      <c r="F57" s="77"/>
      <c r="G57" s="77"/>
      <c r="H57" s="77"/>
      <c r="I57" s="77"/>
      <c r="J57" s="78"/>
      <c r="K57" s="77"/>
    </row>
    <row r="58" spans="1:13" x14ac:dyDescent="0.25">
      <c r="F58" s="77"/>
      <c r="G58" s="77"/>
      <c r="H58" s="77"/>
      <c r="I58" s="77"/>
      <c r="J58" s="78"/>
      <c r="K58" s="77"/>
    </row>
    <row r="59" spans="1:13" x14ac:dyDescent="0.25">
      <c r="F59" s="77"/>
      <c r="G59" s="77"/>
      <c r="H59" s="77"/>
      <c r="I59" s="77"/>
      <c r="J59" s="78"/>
      <c r="K59" s="77"/>
    </row>
    <row r="60" spans="1:13" x14ac:dyDescent="0.25">
      <c r="F60" s="77"/>
      <c r="G60" s="77"/>
      <c r="H60" s="77"/>
      <c r="I60" s="77"/>
      <c r="J60" s="78"/>
      <c r="K60" s="77"/>
    </row>
  </sheetData>
  <mergeCells count="4">
    <mergeCell ref="A1:J1"/>
    <mergeCell ref="A2:J2"/>
    <mergeCell ref="A3:J3"/>
    <mergeCell ref="A4:J4"/>
  </mergeCells>
  <pageMargins left="0.7" right="0.7" top="0.75" bottom="0.75" header="0.3" footer="0.3"/>
  <pageSetup scale="82" orientation="portrait" horizontalDpi="0" verticalDpi="0" r:id="rId1"/>
  <colBreaks count="1" manualBreakCount="1">
    <brk id="10"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100"/>
  <sheetViews>
    <sheetView tabSelected="1" topLeftCell="A10" workbookViewId="0">
      <selection activeCell="P67" sqref="P67"/>
    </sheetView>
  </sheetViews>
  <sheetFormatPr defaultColWidth="9.140625" defaultRowHeight="15" x14ac:dyDescent="0.25"/>
  <cols>
    <col min="1" max="2" width="2.5703125" style="3" customWidth="1"/>
    <col min="3" max="3" width="43.7109375" style="3" bestFit="1" customWidth="1"/>
    <col min="4" max="4" width="15.42578125" style="3" bestFit="1" customWidth="1"/>
    <col min="5" max="5" width="1.85546875" style="3" customWidth="1"/>
    <col min="6" max="6" width="15.5703125" style="3" customWidth="1"/>
    <col min="7" max="7" width="1.85546875" style="3" customWidth="1"/>
    <col min="8" max="8" width="14.7109375" style="3" bestFit="1" customWidth="1"/>
    <col min="9" max="9" width="1.85546875" style="3" customWidth="1"/>
    <col min="10" max="10" width="15.42578125" style="3" bestFit="1" customWidth="1"/>
    <col min="11" max="11" width="1.85546875" style="3" customWidth="1"/>
    <col min="12" max="12" width="14.42578125" style="3" bestFit="1" customWidth="1"/>
    <col min="13" max="13" width="1.85546875" style="3" customWidth="1"/>
    <col min="14" max="14" width="14.7109375" style="3" bestFit="1" customWidth="1"/>
    <col min="15" max="15" width="1.85546875" style="3" customWidth="1"/>
    <col min="16" max="16" width="14.85546875" style="12" customWidth="1"/>
    <col min="17" max="17" width="1.85546875" style="3" customWidth="1"/>
    <col min="18" max="18" width="16.42578125" style="3" bestFit="1" customWidth="1"/>
    <col min="19" max="20" width="16" style="3" bestFit="1" customWidth="1"/>
    <col min="21" max="21" width="9.140625" style="3"/>
    <col min="22" max="22" width="16" style="3" bestFit="1" customWidth="1"/>
    <col min="23" max="256" width="9.140625" style="3"/>
    <col min="257" max="258" width="2.5703125" style="3" customWidth="1"/>
    <col min="259" max="259" width="40.42578125" style="3" customWidth="1"/>
    <col min="260" max="260" width="15.42578125" style="3" bestFit="1" customWidth="1"/>
    <col min="261" max="261" width="1.85546875" style="3" customWidth="1"/>
    <col min="262" max="262" width="15.5703125" style="3" customWidth="1"/>
    <col min="263" max="263" width="1.85546875" style="3" customWidth="1"/>
    <col min="264" max="264" width="14.7109375" style="3" bestFit="1" customWidth="1"/>
    <col min="265" max="265" width="1.85546875" style="3" customWidth="1"/>
    <col min="266" max="266" width="15.42578125" style="3" bestFit="1" customWidth="1"/>
    <col min="267" max="267" width="1.85546875" style="3" customWidth="1"/>
    <col min="268" max="268" width="14.42578125" style="3" bestFit="1" customWidth="1"/>
    <col min="269" max="269" width="1.85546875" style="3" customWidth="1"/>
    <col min="270" max="270" width="14.7109375" style="3" bestFit="1" customWidth="1"/>
    <col min="271" max="271" width="1.85546875" style="3" customWidth="1"/>
    <col min="272" max="272" width="14.85546875" style="3" customWidth="1"/>
    <col min="273" max="273" width="1.85546875" style="3" customWidth="1"/>
    <col min="274" max="274" width="16.42578125" style="3" bestFit="1" customWidth="1"/>
    <col min="275" max="276" width="16" style="3" bestFit="1" customWidth="1"/>
    <col min="277" max="277" width="9.140625" style="3"/>
    <col min="278" max="278" width="16" style="3" bestFit="1" customWidth="1"/>
    <col min="279" max="512" width="9.140625" style="3"/>
    <col min="513" max="514" width="2.5703125" style="3" customWidth="1"/>
    <col min="515" max="515" width="40.42578125" style="3" customWidth="1"/>
    <col min="516" max="516" width="15.42578125" style="3" bestFit="1" customWidth="1"/>
    <col min="517" max="517" width="1.85546875" style="3" customWidth="1"/>
    <col min="518" max="518" width="15.5703125" style="3" customWidth="1"/>
    <col min="519" max="519" width="1.85546875" style="3" customWidth="1"/>
    <col min="520" max="520" width="14.7109375" style="3" bestFit="1" customWidth="1"/>
    <col min="521" max="521" width="1.85546875" style="3" customWidth="1"/>
    <col min="522" max="522" width="15.42578125" style="3" bestFit="1" customWidth="1"/>
    <col min="523" max="523" width="1.85546875" style="3" customWidth="1"/>
    <col min="524" max="524" width="14.42578125" style="3" bestFit="1" customWidth="1"/>
    <col min="525" max="525" width="1.85546875" style="3" customWidth="1"/>
    <col min="526" max="526" width="14.7109375" style="3" bestFit="1" customWidth="1"/>
    <col min="527" max="527" width="1.85546875" style="3" customWidth="1"/>
    <col min="528" max="528" width="14.85546875" style="3" customWidth="1"/>
    <col min="529" max="529" width="1.85546875" style="3" customWidth="1"/>
    <col min="530" max="530" width="16.42578125" style="3" bestFit="1" customWidth="1"/>
    <col min="531" max="532" width="16" style="3" bestFit="1" customWidth="1"/>
    <col min="533" max="533" width="9.140625" style="3"/>
    <col min="534" max="534" width="16" style="3" bestFit="1" customWidth="1"/>
    <col min="535" max="768" width="9.140625" style="3"/>
    <col min="769" max="770" width="2.5703125" style="3" customWidth="1"/>
    <col min="771" max="771" width="40.42578125" style="3" customWidth="1"/>
    <col min="772" max="772" width="15.42578125" style="3" bestFit="1" customWidth="1"/>
    <col min="773" max="773" width="1.85546875" style="3" customWidth="1"/>
    <col min="774" max="774" width="15.5703125" style="3" customWidth="1"/>
    <col min="775" max="775" width="1.85546875" style="3" customWidth="1"/>
    <col min="776" max="776" width="14.7109375" style="3" bestFit="1" customWidth="1"/>
    <col min="777" max="777" width="1.85546875" style="3" customWidth="1"/>
    <col min="778" max="778" width="15.42578125" style="3" bestFit="1" customWidth="1"/>
    <col min="779" max="779" width="1.85546875" style="3" customWidth="1"/>
    <col min="780" max="780" width="14.42578125" style="3" bestFit="1" customWidth="1"/>
    <col min="781" max="781" width="1.85546875" style="3" customWidth="1"/>
    <col min="782" max="782" width="14.7109375" style="3" bestFit="1" customWidth="1"/>
    <col min="783" max="783" width="1.85546875" style="3" customWidth="1"/>
    <col min="784" max="784" width="14.85546875" style="3" customWidth="1"/>
    <col min="785" max="785" width="1.85546875" style="3" customWidth="1"/>
    <col min="786" max="786" width="16.42578125" style="3" bestFit="1" customWidth="1"/>
    <col min="787" max="788" width="16" style="3" bestFit="1" customWidth="1"/>
    <col min="789" max="789" width="9.140625" style="3"/>
    <col min="790" max="790" width="16" style="3" bestFit="1" customWidth="1"/>
    <col min="791" max="1024" width="9.140625" style="3"/>
    <col min="1025" max="1026" width="2.5703125" style="3" customWidth="1"/>
    <col min="1027" max="1027" width="40.42578125" style="3" customWidth="1"/>
    <col min="1028" max="1028" width="15.42578125" style="3" bestFit="1" customWidth="1"/>
    <col min="1029" max="1029" width="1.85546875" style="3" customWidth="1"/>
    <col min="1030" max="1030" width="15.5703125" style="3" customWidth="1"/>
    <col min="1031" max="1031" width="1.85546875" style="3" customWidth="1"/>
    <col min="1032" max="1032" width="14.7109375" style="3" bestFit="1" customWidth="1"/>
    <col min="1033" max="1033" width="1.85546875" style="3" customWidth="1"/>
    <col min="1034" max="1034" width="15.42578125" style="3" bestFit="1" customWidth="1"/>
    <col min="1035" max="1035" width="1.85546875" style="3" customWidth="1"/>
    <col min="1036" max="1036" width="14.42578125" style="3" bestFit="1" customWidth="1"/>
    <col min="1037" max="1037" width="1.85546875" style="3" customWidth="1"/>
    <col min="1038" max="1038" width="14.7109375" style="3" bestFit="1" customWidth="1"/>
    <col min="1039" max="1039" width="1.85546875" style="3" customWidth="1"/>
    <col min="1040" max="1040" width="14.85546875" style="3" customWidth="1"/>
    <col min="1041" max="1041" width="1.85546875" style="3" customWidth="1"/>
    <col min="1042" max="1042" width="16.42578125" style="3" bestFit="1" customWidth="1"/>
    <col min="1043" max="1044" width="16" style="3" bestFit="1" customWidth="1"/>
    <col min="1045" max="1045" width="9.140625" style="3"/>
    <col min="1046" max="1046" width="16" style="3" bestFit="1" customWidth="1"/>
    <col min="1047" max="1280" width="9.140625" style="3"/>
    <col min="1281" max="1282" width="2.5703125" style="3" customWidth="1"/>
    <col min="1283" max="1283" width="40.42578125" style="3" customWidth="1"/>
    <col min="1284" max="1284" width="15.42578125" style="3" bestFit="1" customWidth="1"/>
    <col min="1285" max="1285" width="1.85546875" style="3" customWidth="1"/>
    <col min="1286" max="1286" width="15.5703125" style="3" customWidth="1"/>
    <col min="1287" max="1287" width="1.85546875" style="3" customWidth="1"/>
    <col min="1288" max="1288" width="14.7109375" style="3" bestFit="1" customWidth="1"/>
    <col min="1289" max="1289" width="1.85546875" style="3" customWidth="1"/>
    <col min="1290" max="1290" width="15.42578125" style="3" bestFit="1" customWidth="1"/>
    <col min="1291" max="1291" width="1.85546875" style="3" customWidth="1"/>
    <col min="1292" max="1292" width="14.42578125" style="3" bestFit="1" customWidth="1"/>
    <col min="1293" max="1293" width="1.85546875" style="3" customWidth="1"/>
    <col min="1294" max="1294" width="14.7109375" style="3" bestFit="1" customWidth="1"/>
    <col min="1295" max="1295" width="1.85546875" style="3" customWidth="1"/>
    <col min="1296" max="1296" width="14.85546875" style="3" customWidth="1"/>
    <col min="1297" max="1297" width="1.85546875" style="3" customWidth="1"/>
    <col min="1298" max="1298" width="16.42578125" style="3" bestFit="1" customWidth="1"/>
    <col min="1299" max="1300" width="16" style="3" bestFit="1" customWidth="1"/>
    <col min="1301" max="1301" width="9.140625" style="3"/>
    <col min="1302" max="1302" width="16" style="3" bestFit="1" customWidth="1"/>
    <col min="1303" max="1536" width="9.140625" style="3"/>
    <col min="1537" max="1538" width="2.5703125" style="3" customWidth="1"/>
    <col min="1539" max="1539" width="40.42578125" style="3" customWidth="1"/>
    <col min="1540" max="1540" width="15.42578125" style="3" bestFit="1" customWidth="1"/>
    <col min="1541" max="1541" width="1.85546875" style="3" customWidth="1"/>
    <col min="1542" max="1542" width="15.5703125" style="3" customWidth="1"/>
    <col min="1543" max="1543" width="1.85546875" style="3" customWidth="1"/>
    <col min="1544" max="1544" width="14.7109375" style="3" bestFit="1" customWidth="1"/>
    <col min="1545" max="1545" width="1.85546875" style="3" customWidth="1"/>
    <col min="1546" max="1546" width="15.42578125" style="3" bestFit="1" customWidth="1"/>
    <col min="1547" max="1547" width="1.85546875" style="3" customWidth="1"/>
    <col min="1548" max="1548" width="14.42578125" style="3" bestFit="1" customWidth="1"/>
    <col min="1549" max="1549" width="1.85546875" style="3" customWidth="1"/>
    <col min="1550" max="1550" width="14.7109375" style="3" bestFit="1" customWidth="1"/>
    <col min="1551" max="1551" width="1.85546875" style="3" customWidth="1"/>
    <col min="1552" max="1552" width="14.85546875" style="3" customWidth="1"/>
    <col min="1553" max="1553" width="1.85546875" style="3" customWidth="1"/>
    <col min="1554" max="1554" width="16.42578125" style="3" bestFit="1" customWidth="1"/>
    <col min="1555" max="1556" width="16" style="3" bestFit="1" customWidth="1"/>
    <col min="1557" max="1557" width="9.140625" style="3"/>
    <col min="1558" max="1558" width="16" style="3" bestFit="1" customWidth="1"/>
    <col min="1559" max="1792" width="9.140625" style="3"/>
    <col min="1793" max="1794" width="2.5703125" style="3" customWidth="1"/>
    <col min="1795" max="1795" width="40.42578125" style="3" customWidth="1"/>
    <col min="1796" max="1796" width="15.42578125" style="3" bestFit="1" customWidth="1"/>
    <col min="1797" max="1797" width="1.85546875" style="3" customWidth="1"/>
    <col min="1798" max="1798" width="15.5703125" style="3" customWidth="1"/>
    <col min="1799" max="1799" width="1.85546875" style="3" customWidth="1"/>
    <col min="1800" max="1800" width="14.7109375" style="3" bestFit="1" customWidth="1"/>
    <col min="1801" max="1801" width="1.85546875" style="3" customWidth="1"/>
    <col min="1802" max="1802" width="15.42578125" style="3" bestFit="1" customWidth="1"/>
    <col min="1803" max="1803" width="1.85546875" style="3" customWidth="1"/>
    <col min="1804" max="1804" width="14.42578125" style="3" bestFit="1" customWidth="1"/>
    <col min="1805" max="1805" width="1.85546875" style="3" customWidth="1"/>
    <col min="1806" max="1806" width="14.7109375" style="3" bestFit="1" customWidth="1"/>
    <col min="1807" max="1807" width="1.85546875" style="3" customWidth="1"/>
    <col min="1808" max="1808" width="14.85546875" style="3" customWidth="1"/>
    <col min="1809" max="1809" width="1.85546875" style="3" customWidth="1"/>
    <col min="1810" max="1810" width="16.42578125" style="3" bestFit="1" customWidth="1"/>
    <col min="1811" max="1812" width="16" style="3" bestFit="1" customWidth="1"/>
    <col min="1813" max="1813" width="9.140625" style="3"/>
    <col min="1814" max="1814" width="16" style="3" bestFit="1" customWidth="1"/>
    <col min="1815" max="2048" width="9.140625" style="3"/>
    <col min="2049" max="2050" width="2.5703125" style="3" customWidth="1"/>
    <col min="2051" max="2051" width="40.42578125" style="3" customWidth="1"/>
    <col min="2052" max="2052" width="15.42578125" style="3" bestFit="1" customWidth="1"/>
    <col min="2053" max="2053" width="1.85546875" style="3" customWidth="1"/>
    <col min="2054" max="2054" width="15.5703125" style="3" customWidth="1"/>
    <col min="2055" max="2055" width="1.85546875" style="3" customWidth="1"/>
    <col min="2056" max="2056" width="14.7109375" style="3" bestFit="1" customWidth="1"/>
    <col min="2057" max="2057" width="1.85546875" style="3" customWidth="1"/>
    <col min="2058" max="2058" width="15.42578125" style="3" bestFit="1" customWidth="1"/>
    <col min="2059" max="2059" width="1.85546875" style="3" customWidth="1"/>
    <col min="2060" max="2060" width="14.42578125" style="3" bestFit="1" customWidth="1"/>
    <col min="2061" max="2061" width="1.85546875" style="3" customWidth="1"/>
    <col min="2062" max="2062" width="14.7109375" style="3" bestFit="1" customWidth="1"/>
    <col min="2063" max="2063" width="1.85546875" style="3" customWidth="1"/>
    <col min="2064" max="2064" width="14.85546875" style="3" customWidth="1"/>
    <col min="2065" max="2065" width="1.85546875" style="3" customWidth="1"/>
    <col min="2066" max="2066" width="16.42578125" style="3" bestFit="1" customWidth="1"/>
    <col min="2067" max="2068" width="16" style="3" bestFit="1" customWidth="1"/>
    <col min="2069" max="2069" width="9.140625" style="3"/>
    <col min="2070" max="2070" width="16" style="3" bestFit="1" customWidth="1"/>
    <col min="2071" max="2304" width="9.140625" style="3"/>
    <col min="2305" max="2306" width="2.5703125" style="3" customWidth="1"/>
    <col min="2307" max="2307" width="40.42578125" style="3" customWidth="1"/>
    <col min="2308" max="2308" width="15.42578125" style="3" bestFit="1" customWidth="1"/>
    <col min="2309" max="2309" width="1.85546875" style="3" customWidth="1"/>
    <col min="2310" max="2310" width="15.5703125" style="3" customWidth="1"/>
    <col min="2311" max="2311" width="1.85546875" style="3" customWidth="1"/>
    <col min="2312" max="2312" width="14.7109375" style="3" bestFit="1" customWidth="1"/>
    <col min="2313" max="2313" width="1.85546875" style="3" customWidth="1"/>
    <col min="2314" max="2314" width="15.42578125" style="3" bestFit="1" customWidth="1"/>
    <col min="2315" max="2315" width="1.85546875" style="3" customWidth="1"/>
    <col min="2316" max="2316" width="14.42578125" style="3" bestFit="1" customWidth="1"/>
    <col min="2317" max="2317" width="1.85546875" style="3" customWidth="1"/>
    <col min="2318" max="2318" width="14.7109375" style="3" bestFit="1" customWidth="1"/>
    <col min="2319" max="2319" width="1.85546875" style="3" customWidth="1"/>
    <col min="2320" max="2320" width="14.85546875" style="3" customWidth="1"/>
    <col min="2321" max="2321" width="1.85546875" style="3" customWidth="1"/>
    <col min="2322" max="2322" width="16.42578125" style="3" bestFit="1" customWidth="1"/>
    <col min="2323" max="2324" width="16" style="3" bestFit="1" customWidth="1"/>
    <col min="2325" max="2325" width="9.140625" style="3"/>
    <col min="2326" max="2326" width="16" style="3" bestFit="1" customWidth="1"/>
    <col min="2327" max="2560" width="9.140625" style="3"/>
    <col min="2561" max="2562" width="2.5703125" style="3" customWidth="1"/>
    <col min="2563" max="2563" width="40.42578125" style="3" customWidth="1"/>
    <col min="2564" max="2564" width="15.42578125" style="3" bestFit="1" customWidth="1"/>
    <col min="2565" max="2565" width="1.85546875" style="3" customWidth="1"/>
    <col min="2566" max="2566" width="15.5703125" style="3" customWidth="1"/>
    <col min="2567" max="2567" width="1.85546875" style="3" customWidth="1"/>
    <col min="2568" max="2568" width="14.7109375" style="3" bestFit="1" customWidth="1"/>
    <col min="2569" max="2569" width="1.85546875" style="3" customWidth="1"/>
    <col min="2570" max="2570" width="15.42578125" style="3" bestFit="1" customWidth="1"/>
    <col min="2571" max="2571" width="1.85546875" style="3" customWidth="1"/>
    <col min="2572" max="2572" width="14.42578125" style="3" bestFit="1" customWidth="1"/>
    <col min="2573" max="2573" width="1.85546875" style="3" customWidth="1"/>
    <col min="2574" max="2574" width="14.7109375" style="3" bestFit="1" customWidth="1"/>
    <col min="2575" max="2575" width="1.85546875" style="3" customWidth="1"/>
    <col min="2576" max="2576" width="14.85546875" style="3" customWidth="1"/>
    <col min="2577" max="2577" width="1.85546875" style="3" customWidth="1"/>
    <col min="2578" max="2578" width="16.42578125" style="3" bestFit="1" customWidth="1"/>
    <col min="2579" max="2580" width="16" style="3" bestFit="1" customWidth="1"/>
    <col min="2581" max="2581" width="9.140625" style="3"/>
    <col min="2582" max="2582" width="16" style="3" bestFit="1" customWidth="1"/>
    <col min="2583" max="2816" width="9.140625" style="3"/>
    <col min="2817" max="2818" width="2.5703125" style="3" customWidth="1"/>
    <col min="2819" max="2819" width="40.42578125" style="3" customWidth="1"/>
    <col min="2820" max="2820" width="15.42578125" style="3" bestFit="1" customWidth="1"/>
    <col min="2821" max="2821" width="1.85546875" style="3" customWidth="1"/>
    <col min="2822" max="2822" width="15.5703125" style="3" customWidth="1"/>
    <col min="2823" max="2823" width="1.85546875" style="3" customWidth="1"/>
    <col min="2824" max="2824" width="14.7109375" style="3" bestFit="1" customWidth="1"/>
    <col min="2825" max="2825" width="1.85546875" style="3" customWidth="1"/>
    <col min="2826" max="2826" width="15.42578125" style="3" bestFit="1" customWidth="1"/>
    <col min="2827" max="2827" width="1.85546875" style="3" customWidth="1"/>
    <col min="2828" max="2828" width="14.42578125" style="3" bestFit="1" customWidth="1"/>
    <col min="2829" max="2829" width="1.85546875" style="3" customWidth="1"/>
    <col min="2830" max="2830" width="14.7109375" style="3" bestFit="1" customWidth="1"/>
    <col min="2831" max="2831" width="1.85546875" style="3" customWidth="1"/>
    <col min="2832" max="2832" width="14.85546875" style="3" customWidth="1"/>
    <col min="2833" max="2833" width="1.85546875" style="3" customWidth="1"/>
    <col min="2834" max="2834" width="16.42578125" style="3" bestFit="1" customWidth="1"/>
    <col min="2835" max="2836" width="16" style="3" bestFit="1" customWidth="1"/>
    <col min="2837" max="2837" width="9.140625" style="3"/>
    <col min="2838" max="2838" width="16" style="3" bestFit="1" customWidth="1"/>
    <col min="2839" max="3072" width="9.140625" style="3"/>
    <col min="3073" max="3074" width="2.5703125" style="3" customWidth="1"/>
    <col min="3075" max="3075" width="40.42578125" style="3" customWidth="1"/>
    <col min="3076" max="3076" width="15.42578125" style="3" bestFit="1" customWidth="1"/>
    <col min="3077" max="3077" width="1.85546875" style="3" customWidth="1"/>
    <col min="3078" max="3078" width="15.5703125" style="3" customWidth="1"/>
    <col min="3079" max="3079" width="1.85546875" style="3" customWidth="1"/>
    <col min="3080" max="3080" width="14.7109375" style="3" bestFit="1" customWidth="1"/>
    <col min="3081" max="3081" width="1.85546875" style="3" customWidth="1"/>
    <col min="3082" max="3082" width="15.42578125" style="3" bestFit="1" customWidth="1"/>
    <col min="3083" max="3083" width="1.85546875" style="3" customWidth="1"/>
    <col min="3084" max="3084" width="14.42578125" style="3" bestFit="1" customWidth="1"/>
    <col min="3085" max="3085" width="1.85546875" style="3" customWidth="1"/>
    <col min="3086" max="3086" width="14.7109375" style="3" bestFit="1" customWidth="1"/>
    <col min="3087" max="3087" width="1.85546875" style="3" customWidth="1"/>
    <col min="3088" max="3088" width="14.85546875" style="3" customWidth="1"/>
    <col min="3089" max="3089" width="1.85546875" style="3" customWidth="1"/>
    <col min="3090" max="3090" width="16.42578125" style="3" bestFit="1" customWidth="1"/>
    <col min="3091" max="3092" width="16" style="3" bestFit="1" customWidth="1"/>
    <col min="3093" max="3093" width="9.140625" style="3"/>
    <col min="3094" max="3094" width="16" style="3" bestFit="1" customWidth="1"/>
    <col min="3095" max="3328" width="9.140625" style="3"/>
    <col min="3329" max="3330" width="2.5703125" style="3" customWidth="1"/>
    <col min="3331" max="3331" width="40.42578125" style="3" customWidth="1"/>
    <col min="3332" max="3332" width="15.42578125" style="3" bestFit="1" customWidth="1"/>
    <col min="3333" max="3333" width="1.85546875" style="3" customWidth="1"/>
    <col min="3334" max="3334" width="15.5703125" style="3" customWidth="1"/>
    <col min="3335" max="3335" width="1.85546875" style="3" customWidth="1"/>
    <col min="3336" max="3336" width="14.7109375" style="3" bestFit="1" customWidth="1"/>
    <col min="3337" max="3337" width="1.85546875" style="3" customWidth="1"/>
    <col min="3338" max="3338" width="15.42578125" style="3" bestFit="1" customWidth="1"/>
    <col min="3339" max="3339" width="1.85546875" style="3" customWidth="1"/>
    <col min="3340" max="3340" width="14.42578125" style="3" bestFit="1" customWidth="1"/>
    <col min="3341" max="3341" width="1.85546875" style="3" customWidth="1"/>
    <col min="3342" max="3342" width="14.7109375" style="3" bestFit="1" customWidth="1"/>
    <col min="3343" max="3343" width="1.85546875" style="3" customWidth="1"/>
    <col min="3344" max="3344" width="14.85546875" style="3" customWidth="1"/>
    <col min="3345" max="3345" width="1.85546875" style="3" customWidth="1"/>
    <col min="3346" max="3346" width="16.42578125" style="3" bestFit="1" customWidth="1"/>
    <col min="3347" max="3348" width="16" style="3" bestFit="1" customWidth="1"/>
    <col min="3349" max="3349" width="9.140625" style="3"/>
    <col min="3350" max="3350" width="16" style="3" bestFit="1" customWidth="1"/>
    <col min="3351" max="3584" width="9.140625" style="3"/>
    <col min="3585" max="3586" width="2.5703125" style="3" customWidth="1"/>
    <col min="3587" max="3587" width="40.42578125" style="3" customWidth="1"/>
    <col min="3588" max="3588" width="15.42578125" style="3" bestFit="1" customWidth="1"/>
    <col min="3589" max="3589" width="1.85546875" style="3" customWidth="1"/>
    <col min="3590" max="3590" width="15.5703125" style="3" customWidth="1"/>
    <col min="3591" max="3591" width="1.85546875" style="3" customWidth="1"/>
    <col min="3592" max="3592" width="14.7109375" style="3" bestFit="1" customWidth="1"/>
    <col min="3593" max="3593" width="1.85546875" style="3" customWidth="1"/>
    <col min="3594" max="3594" width="15.42578125" style="3" bestFit="1" customWidth="1"/>
    <col min="3595" max="3595" width="1.85546875" style="3" customWidth="1"/>
    <col min="3596" max="3596" width="14.42578125" style="3" bestFit="1" customWidth="1"/>
    <col min="3597" max="3597" width="1.85546875" style="3" customWidth="1"/>
    <col min="3598" max="3598" width="14.7109375" style="3" bestFit="1" customWidth="1"/>
    <col min="3599" max="3599" width="1.85546875" style="3" customWidth="1"/>
    <col min="3600" max="3600" width="14.85546875" style="3" customWidth="1"/>
    <col min="3601" max="3601" width="1.85546875" style="3" customWidth="1"/>
    <col min="3602" max="3602" width="16.42578125" style="3" bestFit="1" customWidth="1"/>
    <col min="3603" max="3604" width="16" style="3" bestFit="1" customWidth="1"/>
    <col min="3605" max="3605" width="9.140625" style="3"/>
    <col min="3606" max="3606" width="16" style="3" bestFit="1" customWidth="1"/>
    <col min="3607" max="3840" width="9.140625" style="3"/>
    <col min="3841" max="3842" width="2.5703125" style="3" customWidth="1"/>
    <col min="3843" max="3843" width="40.42578125" style="3" customWidth="1"/>
    <col min="3844" max="3844" width="15.42578125" style="3" bestFit="1" customWidth="1"/>
    <col min="3845" max="3845" width="1.85546875" style="3" customWidth="1"/>
    <col min="3846" max="3846" width="15.5703125" style="3" customWidth="1"/>
    <col min="3847" max="3847" width="1.85546875" style="3" customWidth="1"/>
    <col min="3848" max="3848" width="14.7109375" style="3" bestFit="1" customWidth="1"/>
    <col min="3849" max="3849" width="1.85546875" style="3" customWidth="1"/>
    <col min="3850" max="3850" width="15.42578125" style="3" bestFit="1" customWidth="1"/>
    <col min="3851" max="3851" width="1.85546875" style="3" customWidth="1"/>
    <col min="3852" max="3852" width="14.42578125" style="3" bestFit="1" customWidth="1"/>
    <col min="3853" max="3853" width="1.85546875" style="3" customWidth="1"/>
    <col min="3854" max="3854" width="14.7109375" style="3" bestFit="1" customWidth="1"/>
    <col min="3855" max="3855" width="1.85546875" style="3" customWidth="1"/>
    <col min="3856" max="3856" width="14.85546875" style="3" customWidth="1"/>
    <col min="3857" max="3857" width="1.85546875" style="3" customWidth="1"/>
    <col min="3858" max="3858" width="16.42578125" style="3" bestFit="1" customWidth="1"/>
    <col min="3859" max="3860" width="16" style="3" bestFit="1" customWidth="1"/>
    <col min="3861" max="3861" width="9.140625" style="3"/>
    <col min="3862" max="3862" width="16" style="3" bestFit="1" customWidth="1"/>
    <col min="3863" max="4096" width="9.140625" style="3"/>
    <col min="4097" max="4098" width="2.5703125" style="3" customWidth="1"/>
    <col min="4099" max="4099" width="40.42578125" style="3" customWidth="1"/>
    <col min="4100" max="4100" width="15.42578125" style="3" bestFit="1" customWidth="1"/>
    <col min="4101" max="4101" width="1.85546875" style="3" customWidth="1"/>
    <col min="4102" max="4102" width="15.5703125" style="3" customWidth="1"/>
    <col min="4103" max="4103" width="1.85546875" style="3" customWidth="1"/>
    <col min="4104" max="4104" width="14.7109375" style="3" bestFit="1" customWidth="1"/>
    <col min="4105" max="4105" width="1.85546875" style="3" customWidth="1"/>
    <col min="4106" max="4106" width="15.42578125" style="3" bestFit="1" customWidth="1"/>
    <col min="4107" max="4107" width="1.85546875" style="3" customWidth="1"/>
    <col min="4108" max="4108" width="14.42578125" style="3" bestFit="1" customWidth="1"/>
    <col min="4109" max="4109" width="1.85546875" style="3" customWidth="1"/>
    <col min="4110" max="4110" width="14.7109375" style="3" bestFit="1" customWidth="1"/>
    <col min="4111" max="4111" width="1.85546875" style="3" customWidth="1"/>
    <col min="4112" max="4112" width="14.85546875" style="3" customWidth="1"/>
    <col min="4113" max="4113" width="1.85546875" style="3" customWidth="1"/>
    <col min="4114" max="4114" width="16.42578125" style="3" bestFit="1" customWidth="1"/>
    <col min="4115" max="4116" width="16" style="3" bestFit="1" customWidth="1"/>
    <col min="4117" max="4117" width="9.140625" style="3"/>
    <col min="4118" max="4118" width="16" style="3" bestFit="1" customWidth="1"/>
    <col min="4119" max="4352" width="9.140625" style="3"/>
    <col min="4353" max="4354" width="2.5703125" style="3" customWidth="1"/>
    <col min="4355" max="4355" width="40.42578125" style="3" customWidth="1"/>
    <col min="4356" max="4356" width="15.42578125" style="3" bestFit="1" customWidth="1"/>
    <col min="4357" max="4357" width="1.85546875" style="3" customWidth="1"/>
    <col min="4358" max="4358" width="15.5703125" style="3" customWidth="1"/>
    <col min="4359" max="4359" width="1.85546875" style="3" customWidth="1"/>
    <col min="4360" max="4360" width="14.7109375" style="3" bestFit="1" customWidth="1"/>
    <col min="4361" max="4361" width="1.85546875" style="3" customWidth="1"/>
    <col min="4362" max="4362" width="15.42578125" style="3" bestFit="1" customWidth="1"/>
    <col min="4363" max="4363" width="1.85546875" style="3" customWidth="1"/>
    <col min="4364" max="4364" width="14.42578125" style="3" bestFit="1" customWidth="1"/>
    <col min="4365" max="4365" width="1.85546875" style="3" customWidth="1"/>
    <col min="4366" max="4366" width="14.7109375" style="3" bestFit="1" customWidth="1"/>
    <col min="4367" max="4367" width="1.85546875" style="3" customWidth="1"/>
    <col min="4368" max="4368" width="14.85546875" style="3" customWidth="1"/>
    <col min="4369" max="4369" width="1.85546875" style="3" customWidth="1"/>
    <col min="4370" max="4370" width="16.42578125" style="3" bestFit="1" customWidth="1"/>
    <col min="4371" max="4372" width="16" style="3" bestFit="1" customWidth="1"/>
    <col min="4373" max="4373" width="9.140625" style="3"/>
    <col min="4374" max="4374" width="16" style="3" bestFit="1" customWidth="1"/>
    <col min="4375" max="4608" width="9.140625" style="3"/>
    <col min="4609" max="4610" width="2.5703125" style="3" customWidth="1"/>
    <col min="4611" max="4611" width="40.42578125" style="3" customWidth="1"/>
    <col min="4612" max="4612" width="15.42578125" style="3" bestFit="1" customWidth="1"/>
    <col min="4613" max="4613" width="1.85546875" style="3" customWidth="1"/>
    <col min="4614" max="4614" width="15.5703125" style="3" customWidth="1"/>
    <col min="4615" max="4615" width="1.85546875" style="3" customWidth="1"/>
    <col min="4616" max="4616" width="14.7109375" style="3" bestFit="1" customWidth="1"/>
    <col min="4617" max="4617" width="1.85546875" style="3" customWidth="1"/>
    <col min="4618" max="4618" width="15.42578125" style="3" bestFit="1" customWidth="1"/>
    <col min="4619" max="4619" width="1.85546875" style="3" customWidth="1"/>
    <col min="4620" max="4620" width="14.42578125" style="3" bestFit="1" customWidth="1"/>
    <col min="4621" max="4621" width="1.85546875" style="3" customWidth="1"/>
    <col min="4622" max="4622" width="14.7109375" style="3" bestFit="1" customWidth="1"/>
    <col min="4623" max="4623" width="1.85546875" style="3" customWidth="1"/>
    <col min="4624" max="4624" width="14.85546875" style="3" customWidth="1"/>
    <col min="4625" max="4625" width="1.85546875" style="3" customWidth="1"/>
    <col min="4626" max="4626" width="16.42578125" style="3" bestFit="1" customWidth="1"/>
    <col min="4627" max="4628" width="16" style="3" bestFit="1" customWidth="1"/>
    <col min="4629" max="4629" width="9.140625" style="3"/>
    <col min="4630" max="4630" width="16" style="3" bestFit="1" customWidth="1"/>
    <col min="4631" max="4864" width="9.140625" style="3"/>
    <col min="4865" max="4866" width="2.5703125" style="3" customWidth="1"/>
    <col min="4867" max="4867" width="40.42578125" style="3" customWidth="1"/>
    <col min="4868" max="4868" width="15.42578125" style="3" bestFit="1" customWidth="1"/>
    <col min="4869" max="4869" width="1.85546875" style="3" customWidth="1"/>
    <col min="4870" max="4870" width="15.5703125" style="3" customWidth="1"/>
    <col min="4871" max="4871" width="1.85546875" style="3" customWidth="1"/>
    <col min="4872" max="4872" width="14.7109375" style="3" bestFit="1" customWidth="1"/>
    <col min="4873" max="4873" width="1.85546875" style="3" customWidth="1"/>
    <col min="4874" max="4874" width="15.42578125" style="3" bestFit="1" customWidth="1"/>
    <col min="4875" max="4875" width="1.85546875" style="3" customWidth="1"/>
    <col min="4876" max="4876" width="14.42578125" style="3" bestFit="1" customWidth="1"/>
    <col min="4877" max="4877" width="1.85546875" style="3" customWidth="1"/>
    <col min="4878" max="4878" width="14.7109375" style="3" bestFit="1" customWidth="1"/>
    <col min="4879" max="4879" width="1.85546875" style="3" customWidth="1"/>
    <col min="4880" max="4880" width="14.85546875" style="3" customWidth="1"/>
    <col min="4881" max="4881" width="1.85546875" style="3" customWidth="1"/>
    <col min="4882" max="4882" width="16.42578125" style="3" bestFit="1" customWidth="1"/>
    <col min="4883" max="4884" width="16" style="3" bestFit="1" customWidth="1"/>
    <col min="4885" max="4885" width="9.140625" style="3"/>
    <col min="4886" max="4886" width="16" style="3" bestFit="1" customWidth="1"/>
    <col min="4887" max="5120" width="9.140625" style="3"/>
    <col min="5121" max="5122" width="2.5703125" style="3" customWidth="1"/>
    <col min="5123" max="5123" width="40.42578125" style="3" customWidth="1"/>
    <col min="5124" max="5124" width="15.42578125" style="3" bestFit="1" customWidth="1"/>
    <col min="5125" max="5125" width="1.85546875" style="3" customWidth="1"/>
    <col min="5126" max="5126" width="15.5703125" style="3" customWidth="1"/>
    <col min="5127" max="5127" width="1.85546875" style="3" customWidth="1"/>
    <col min="5128" max="5128" width="14.7109375" style="3" bestFit="1" customWidth="1"/>
    <col min="5129" max="5129" width="1.85546875" style="3" customWidth="1"/>
    <col min="5130" max="5130" width="15.42578125" style="3" bestFit="1" customWidth="1"/>
    <col min="5131" max="5131" width="1.85546875" style="3" customWidth="1"/>
    <col min="5132" max="5132" width="14.42578125" style="3" bestFit="1" customWidth="1"/>
    <col min="5133" max="5133" width="1.85546875" style="3" customWidth="1"/>
    <col min="5134" max="5134" width="14.7109375" style="3" bestFit="1" customWidth="1"/>
    <col min="5135" max="5135" width="1.85546875" style="3" customWidth="1"/>
    <col min="5136" max="5136" width="14.85546875" style="3" customWidth="1"/>
    <col min="5137" max="5137" width="1.85546875" style="3" customWidth="1"/>
    <col min="5138" max="5138" width="16.42578125" style="3" bestFit="1" customWidth="1"/>
    <col min="5139" max="5140" width="16" style="3" bestFit="1" customWidth="1"/>
    <col min="5141" max="5141" width="9.140625" style="3"/>
    <col min="5142" max="5142" width="16" style="3" bestFit="1" customWidth="1"/>
    <col min="5143" max="5376" width="9.140625" style="3"/>
    <col min="5377" max="5378" width="2.5703125" style="3" customWidth="1"/>
    <col min="5379" max="5379" width="40.42578125" style="3" customWidth="1"/>
    <col min="5380" max="5380" width="15.42578125" style="3" bestFit="1" customWidth="1"/>
    <col min="5381" max="5381" width="1.85546875" style="3" customWidth="1"/>
    <col min="5382" max="5382" width="15.5703125" style="3" customWidth="1"/>
    <col min="5383" max="5383" width="1.85546875" style="3" customWidth="1"/>
    <col min="5384" max="5384" width="14.7109375" style="3" bestFit="1" customWidth="1"/>
    <col min="5385" max="5385" width="1.85546875" style="3" customWidth="1"/>
    <col min="5386" max="5386" width="15.42578125" style="3" bestFit="1" customWidth="1"/>
    <col min="5387" max="5387" width="1.85546875" style="3" customWidth="1"/>
    <col min="5388" max="5388" width="14.42578125" style="3" bestFit="1" customWidth="1"/>
    <col min="5389" max="5389" width="1.85546875" style="3" customWidth="1"/>
    <col min="5390" max="5390" width="14.7109375" style="3" bestFit="1" customWidth="1"/>
    <col min="5391" max="5391" width="1.85546875" style="3" customWidth="1"/>
    <col min="5392" max="5392" width="14.85546875" style="3" customWidth="1"/>
    <col min="5393" max="5393" width="1.85546875" style="3" customWidth="1"/>
    <col min="5394" max="5394" width="16.42578125" style="3" bestFit="1" customWidth="1"/>
    <col min="5395" max="5396" width="16" style="3" bestFit="1" customWidth="1"/>
    <col min="5397" max="5397" width="9.140625" style="3"/>
    <col min="5398" max="5398" width="16" style="3" bestFit="1" customWidth="1"/>
    <col min="5399" max="5632" width="9.140625" style="3"/>
    <col min="5633" max="5634" width="2.5703125" style="3" customWidth="1"/>
    <col min="5635" max="5635" width="40.42578125" style="3" customWidth="1"/>
    <col min="5636" max="5636" width="15.42578125" style="3" bestFit="1" customWidth="1"/>
    <col min="5637" max="5637" width="1.85546875" style="3" customWidth="1"/>
    <col min="5638" max="5638" width="15.5703125" style="3" customWidth="1"/>
    <col min="5639" max="5639" width="1.85546875" style="3" customWidth="1"/>
    <col min="5640" max="5640" width="14.7109375" style="3" bestFit="1" customWidth="1"/>
    <col min="5641" max="5641" width="1.85546875" style="3" customWidth="1"/>
    <col min="5642" max="5642" width="15.42578125" style="3" bestFit="1" customWidth="1"/>
    <col min="5643" max="5643" width="1.85546875" style="3" customWidth="1"/>
    <col min="5644" max="5644" width="14.42578125" style="3" bestFit="1" customWidth="1"/>
    <col min="5645" max="5645" width="1.85546875" style="3" customWidth="1"/>
    <col min="5646" max="5646" width="14.7109375" style="3" bestFit="1" customWidth="1"/>
    <col min="5647" max="5647" width="1.85546875" style="3" customWidth="1"/>
    <col min="5648" max="5648" width="14.85546875" style="3" customWidth="1"/>
    <col min="5649" max="5649" width="1.85546875" style="3" customWidth="1"/>
    <col min="5650" max="5650" width="16.42578125" style="3" bestFit="1" customWidth="1"/>
    <col min="5651" max="5652" width="16" style="3" bestFit="1" customWidth="1"/>
    <col min="5653" max="5653" width="9.140625" style="3"/>
    <col min="5654" max="5654" width="16" style="3" bestFit="1" customWidth="1"/>
    <col min="5655" max="5888" width="9.140625" style="3"/>
    <col min="5889" max="5890" width="2.5703125" style="3" customWidth="1"/>
    <col min="5891" max="5891" width="40.42578125" style="3" customWidth="1"/>
    <col min="5892" max="5892" width="15.42578125" style="3" bestFit="1" customWidth="1"/>
    <col min="5893" max="5893" width="1.85546875" style="3" customWidth="1"/>
    <col min="5894" max="5894" width="15.5703125" style="3" customWidth="1"/>
    <col min="5895" max="5895" width="1.85546875" style="3" customWidth="1"/>
    <col min="5896" max="5896" width="14.7109375" style="3" bestFit="1" customWidth="1"/>
    <col min="5897" max="5897" width="1.85546875" style="3" customWidth="1"/>
    <col min="5898" max="5898" width="15.42578125" style="3" bestFit="1" customWidth="1"/>
    <col min="5899" max="5899" width="1.85546875" style="3" customWidth="1"/>
    <col min="5900" max="5900" width="14.42578125" style="3" bestFit="1" customWidth="1"/>
    <col min="5901" max="5901" width="1.85546875" style="3" customWidth="1"/>
    <col min="5902" max="5902" width="14.7109375" style="3" bestFit="1" customWidth="1"/>
    <col min="5903" max="5903" width="1.85546875" style="3" customWidth="1"/>
    <col min="5904" max="5904" width="14.85546875" style="3" customWidth="1"/>
    <col min="5905" max="5905" width="1.85546875" style="3" customWidth="1"/>
    <col min="5906" max="5906" width="16.42578125" style="3" bestFit="1" customWidth="1"/>
    <col min="5907" max="5908" width="16" style="3" bestFit="1" customWidth="1"/>
    <col min="5909" max="5909" width="9.140625" style="3"/>
    <col min="5910" max="5910" width="16" style="3" bestFit="1" customWidth="1"/>
    <col min="5911" max="6144" width="9.140625" style="3"/>
    <col min="6145" max="6146" width="2.5703125" style="3" customWidth="1"/>
    <col min="6147" max="6147" width="40.42578125" style="3" customWidth="1"/>
    <col min="6148" max="6148" width="15.42578125" style="3" bestFit="1" customWidth="1"/>
    <col min="6149" max="6149" width="1.85546875" style="3" customWidth="1"/>
    <col min="6150" max="6150" width="15.5703125" style="3" customWidth="1"/>
    <col min="6151" max="6151" width="1.85546875" style="3" customWidth="1"/>
    <col min="6152" max="6152" width="14.7109375" style="3" bestFit="1" customWidth="1"/>
    <col min="6153" max="6153" width="1.85546875" style="3" customWidth="1"/>
    <col min="6154" max="6154" width="15.42578125" style="3" bestFit="1" customWidth="1"/>
    <col min="6155" max="6155" width="1.85546875" style="3" customWidth="1"/>
    <col min="6156" max="6156" width="14.42578125" style="3" bestFit="1" customWidth="1"/>
    <col min="6157" max="6157" width="1.85546875" style="3" customWidth="1"/>
    <col min="6158" max="6158" width="14.7109375" style="3" bestFit="1" customWidth="1"/>
    <col min="6159" max="6159" width="1.85546875" style="3" customWidth="1"/>
    <col min="6160" max="6160" width="14.85546875" style="3" customWidth="1"/>
    <col min="6161" max="6161" width="1.85546875" style="3" customWidth="1"/>
    <col min="6162" max="6162" width="16.42578125" style="3" bestFit="1" customWidth="1"/>
    <col min="6163" max="6164" width="16" style="3" bestFit="1" customWidth="1"/>
    <col min="6165" max="6165" width="9.140625" style="3"/>
    <col min="6166" max="6166" width="16" style="3" bestFit="1" customWidth="1"/>
    <col min="6167" max="6400" width="9.140625" style="3"/>
    <col min="6401" max="6402" width="2.5703125" style="3" customWidth="1"/>
    <col min="6403" max="6403" width="40.42578125" style="3" customWidth="1"/>
    <col min="6404" max="6404" width="15.42578125" style="3" bestFit="1" customWidth="1"/>
    <col min="6405" max="6405" width="1.85546875" style="3" customWidth="1"/>
    <col min="6406" max="6406" width="15.5703125" style="3" customWidth="1"/>
    <col min="6407" max="6407" width="1.85546875" style="3" customWidth="1"/>
    <col min="6408" max="6408" width="14.7109375" style="3" bestFit="1" customWidth="1"/>
    <col min="6409" max="6409" width="1.85546875" style="3" customWidth="1"/>
    <col min="6410" max="6410" width="15.42578125" style="3" bestFit="1" customWidth="1"/>
    <col min="6411" max="6411" width="1.85546875" style="3" customWidth="1"/>
    <col min="6412" max="6412" width="14.42578125" style="3" bestFit="1" customWidth="1"/>
    <col min="6413" max="6413" width="1.85546875" style="3" customWidth="1"/>
    <col min="6414" max="6414" width="14.7109375" style="3" bestFit="1" customWidth="1"/>
    <col min="6415" max="6415" width="1.85546875" style="3" customWidth="1"/>
    <col min="6416" max="6416" width="14.85546875" style="3" customWidth="1"/>
    <col min="6417" max="6417" width="1.85546875" style="3" customWidth="1"/>
    <col min="6418" max="6418" width="16.42578125" style="3" bestFit="1" customWidth="1"/>
    <col min="6419" max="6420" width="16" style="3" bestFit="1" customWidth="1"/>
    <col min="6421" max="6421" width="9.140625" style="3"/>
    <col min="6422" max="6422" width="16" style="3" bestFit="1" customWidth="1"/>
    <col min="6423" max="6656" width="9.140625" style="3"/>
    <col min="6657" max="6658" width="2.5703125" style="3" customWidth="1"/>
    <col min="6659" max="6659" width="40.42578125" style="3" customWidth="1"/>
    <col min="6660" max="6660" width="15.42578125" style="3" bestFit="1" customWidth="1"/>
    <col min="6661" max="6661" width="1.85546875" style="3" customWidth="1"/>
    <col min="6662" max="6662" width="15.5703125" style="3" customWidth="1"/>
    <col min="6663" max="6663" width="1.85546875" style="3" customWidth="1"/>
    <col min="6664" max="6664" width="14.7109375" style="3" bestFit="1" customWidth="1"/>
    <col min="6665" max="6665" width="1.85546875" style="3" customWidth="1"/>
    <col min="6666" max="6666" width="15.42578125" style="3" bestFit="1" customWidth="1"/>
    <col min="6667" max="6667" width="1.85546875" style="3" customWidth="1"/>
    <col min="6668" max="6668" width="14.42578125" style="3" bestFit="1" customWidth="1"/>
    <col min="6669" max="6669" width="1.85546875" style="3" customWidth="1"/>
    <col min="6670" max="6670" width="14.7109375" style="3" bestFit="1" customWidth="1"/>
    <col min="6671" max="6671" width="1.85546875" style="3" customWidth="1"/>
    <col min="6672" max="6672" width="14.85546875" style="3" customWidth="1"/>
    <col min="6673" max="6673" width="1.85546875" style="3" customWidth="1"/>
    <col min="6674" max="6674" width="16.42578125" style="3" bestFit="1" customWidth="1"/>
    <col min="6675" max="6676" width="16" style="3" bestFit="1" customWidth="1"/>
    <col min="6677" max="6677" width="9.140625" style="3"/>
    <col min="6678" max="6678" width="16" style="3" bestFit="1" customWidth="1"/>
    <col min="6679" max="6912" width="9.140625" style="3"/>
    <col min="6913" max="6914" width="2.5703125" style="3" customWidth="1"/>
    <col min="6915" max="6915" width="40.42578125" style="3" customWidth="1"/>
    <col min="6916" max="6916" width="15.42578125" style="3" bestFit="1" customWidth="1"/>
    <col min="6917" max="6917" width="1.85546875" style="3" customWidth="1"/>
    <col min="6918" max="6918" width="15.5703125" style="3" customWidth="1"/>
    <col min="6919" max="6919" width="1.85546875" style="3" customWidth="1"/>
    <col min="6920" max="6920" width="14.7109375" style="3" bestFit="1" customWidth="1"/>
    <col min="6921" max="6921" width="1.85546875" style="3" customWidth="1"/>
    <col min="6922" max="6922" width="15.42578125" style="3" bestFit="1" customWidth="1"/>
    <col min="6923" max="6923" width="1.85546875" style="3" customWidth="1"/>
    <col min="6924" max="6924" width="14.42578125" style="3" bestFit="1" customWidth="1"/>
    <col min="6925" max="6925" width="1.85546875" style="3" customWidth="1"/>
    <col min="6926" max="6926" width="14.7109375" style="3" bestFit="1" customWidth="1"/>
    <col min="6927" max="6927" width="1.85546875" style="3" customWidth="1"/>
    <col min="6928" max="6928" width="14.85546875" style="3" customWidth="1"/>
    <col min="6929" max="6929" width="1.85546875" style="3" customWidth="1"/>
    <col min="6930" max="6930" width="16.42578125" style="3" bestFit="1" customWidth="1"/>
    <col min="6931" max="6932" width="16" style="3" bestFit="1" customWidth="1"/>
    <col min="6933" max="6933" width="9.140625" style="3"/>
    <col min="6934" max="6934" width="16" style="3" bestFit="1" customWidth="1"/>
    <col min="6935" max="7168" width="9.140625" style="3"/>
    <col min="7169" max="7170" width="2.5703125" style="3" customWidth="1"/>
    <col min="7171" max="7171" width="40.42578125" style="3" customWidth="1"/>
    <col min="7172" max="7172" width="15.42578125" style="3" bestFit="1" customWidth="1"/>
    <col min="7173" max="7173" width="1.85546875" style="3" customWidth="1"/>
    <col min="7174" max="7174" width="15.5703125" style="3" customWidth="1"/>
    <col min="7175" max="7175" width="1.85546875" style="3" customWidth="1"/>
    <col min="7176" max="7176" width="14.7109375" style="3" bestFit="1" customWidth="1"/>
    <col min="7177" max="7177" width="1.85546875" style="3" customWidth="1"/>
    <col min="7178" max="7178" width="15.42578125" style="3" bestFit="1" customWidth="1"/>
    <col min="7179" max="7179" width="1.85546875" style="3" customWidth="1"/>
    <col min="7180" max="7180" width="14.42578125" style="3" bestFit="1" customWidth="1"/>
    <col min="7181" max="7181" width="1.85546875" style="3" customWidth="1"/>
    <col min="7182" max="7182" width="14.7109375" style="3" bestFit="1" customWidth="1"/>
    <col min="7183" max="7183" width="1.85546875" style="3" customWidth="1"/>
    <col min="7184" max="7184" width="14.85546875" style="3" customWidth="1"/>
    <col min="7185" max="7185" width="1.85546875" style="3" customWidth="1"/>
    <col min="7186" max="7186" width="16.42578125" style="3" bestFit="1" customWidth="1"/>
    <col min="7187" max="7188" width="16" style="3" bestFit="1" customWidth="1"/>
    <col min="7189" max="7189" width="9.140625" style="3"/>
    <col min="7190" max="7190" width="16" style="3" bestFit="1" customWidth="1"/>
    <col min="7191" max="7424" width="9.140625" style="3"/>
    <col min="7425" max="7426" width="2.5703125" style="3" customWidth="1"/>
    <col min="7427" max="7427" width="40.42578125" style="3" customWidth="1"/>
    <col min="7428" max="7428" width="15.42578125" style="3" bestFit="1" customWidth="1"/>
    <col min="7429" max="7429" width="1.85546875" style="3" customWidth="1"/>
    <col min="7430" max="7430" width="15.5703125" style="3" customWidth="1"/>
    <col min="7431" max="7431" width="1.85546875" style="3" customWidth="1"/>
    <col min="7432" max="7432" width="14.7109375" style="3" bestFit="1" customWidth="1"/>
    <col min="7433" max="7433" width="1.85546875" style="3" customWidth="1"/>
    <col min="7434" max="7434" width="15.42578125" style="3" bestFit="1" customWidth="1"/>
    <col min="7435" max="7435" width="1.85546875" style="3" customWidth="1"/>
    <col min="7436" max="7436" width="14.42578125" style="3" bestFit="1" customWidth="1"/>
    <col min="7437" max="7437" width="1.85546875" style="3" customWidth="1"/>
    <col min="7438" max="7438" width="14.7109375" style="3" bestFit="1" customWidth="1"/>
    <col min="7439" max="7439" width="1.85546875" style="3" customWidth="1"/>
    <col min="7440" max="7440" width="14.85546875" style="3" customWidth="1"/>
    <col min="7441" max="7441" width="1.85546875" style="3" customWidth="1"/>
    <col min="7442" max="7442" width="16.42578125" style="3" bestFit="1" customWidth="1"/>
    <col min="7443" max="7444" width="16" style="3" bestFit="1" customWidth="1"/>
    <col min="7445" max="7445" width="9.140625" style="3"/>
    <col min="7446" max="7446" width="16" style="3" bestFit="1" customWidth="1"/>
    <col min="7447" max="7680" width="9.140625" style="3"/>
    <col min="7681" max="7682" width="2.5703125" style="3" customWidth="1"/>
    <col min="7683" max="7683" width="40.42578125" style="3" customWidth="1"/>
    <col min="7684" max="7684" width="15.42578125" style="3" bestFit="1" customWidth="1"/>
    <col min="7685" max="7685" width="1.85546875" style="3" customWidth="1"/>
    <col min="7686" max="7686" width="15.5703125" style="3" customWidth="1"/>
    <col min="7687" max="7687" width="1.85546875" style="3" customWidth="1"/>
    <col min="7688" max="7688" width="14.7109375" style="3" bestFit="1" customWidth="1"/>
    <col min="7689" max="7689" width="1.85546875" style="3" customWidth="1"/>
    <col min="7690" max="7690" width="15.42578125" style="3" bestFit="1" customWidth="1"/>
    <col min="7691" max="7691" width="1.85546875" style="3" customWidth="1"/>
    <col min="7692" max="7692" width="14.42578125" style="3" bestFit="1" customWidth="1"/>
    <col min="7693" max="7693" width="1.85546875" style="3" customWidth="1"/>
    <col min="7694" max="7694" width="14.7109375" style="3" bestFit="1" customWidth="1"/>
    <col min="7695" max="7695" width="1.85546875" style="3" customWidth="1"/>
    <col min="7696" max="7696" width="14.85546875" style="3" customWidth="1"/>
    <col min="7697" max="7697" width="1.85546875" style="3" customWidth="1"/>
    <col min="7698" max="7698" width="16.42578125" style="3" bestFit="1" customWidth="1"/>
    <col min="7699" max="7700" width="16" style="3" bestFit="1" customWidth="1"/>
    <col min="7701" max="7701" width="9.140625" style="3"/>
    <col min="7702" max="7702" width="16" style="3" bestFit="1" customWidth="1"/>
    <col min="7703" max="7936" width="9.140625" style="3"/>
    <col min="7937" max="7938" width="2.5703125" style="3" customWidth="1"/>
    <col min="7939" max="7939" width="40.42578125" style="3" customWidth="1"/>
    <col min="7940" max="7940" width="15.42578125" style="3" bestFit="1" customWidth="1"/>
    <col min="7941" max="7941" width="1.85546875" style="3" customWidth="1"/>
    <col min="7942" max="7942" width="15.5703125" style="3" customWidth="1"/>
    <col min="7943" max="7943" width="1.85546875" style="3" customWidth="1"/>
    <col min="7944" max="7944" width="14.7109375" style="3" bestFit="1" customWidth="1"/>
    <col min="7945" max="7945" width="1.85546875" style="3" customWidth="1"/>
    <col min="7946" max="7946" width="15.42578125" style="3" bestFit="1" customWidth="1"/>
    <col min="7947" max="7947" width="1.85546875" style="3" customWidth="1"/>
    <col min="7948" max="7948" width="14.42578125" style="3" bestFit="1" customWidth="1"/>
    <col min="7949" max="7949" width="1.85546875" style="3" customWidth="1"/>
    <col min="7950" max="7950" width="14.7109375" style="3" bestFit="1" customWidth="1"/>
    <col min="7951" max="7951" width="1.85546875" style="3" customWidth="1"/>
    <col min="7952" max="7952" width="14.85546875" style="3" customWidth="1"/>
    <col min="7953" max="7953" width="1.85546875" style="3" customWidth="1"/>
    <col min="7954" max="7954" width="16.42578125" style="3" bestFit="1" customWidth="1"/>
    <col min="7955" max="7956" width="16" style="3" bestFit="1" customWidth="1"/>
    <col min="7957" max="7957" width="9.140625" style="3"/>
    <col min="7958" max="7958" width="16" style="3" bestFit="1" customWidth="1"/>
    <col min="7959" max="8192" width="9.140625" style="3"/>
    <col min="8193" max="8194" width="2.5703125" style="3" customWidth="1"/>
    <col min="8195" max="8195" width="40.42578125" style="3" customWidth="1"/>
    <col min="8196" max="8196" width="15.42578125" style="3" bestFit="1" customWidth="1"/>
    <col min="8197" max="8197" width="1.85546875" style="3" customWidth="1"/>
    <col min="8198" max="8198" width="15.5703125" style="3" customWidth="1"/>
    <col min="8199" max="8199" width="1.85546875" style="3" customWidth="1"/>
    <col min="8200" max="8200" width="14.7109375" style="3" bestFit="1" customWidth="1"/>
    <col min="8201" max="8201" width="1.85546875" style="3" customWidth="1"/>
    <col min="8202" max="8202" width="15.42578125" style="3" bestFit="1" customWidth="1"/>
    <col min="8203" max="8203" width="1.85546875" style="3" customWidth="1"/>
    <col min="8204" max="8204" width="14.42578125" style="3" bestFit="1" customWidth="1"/>
    <col min="8205" max="8205" width="1.85546875" style="3" customWidth="1"/>
    <col min="8206" max="8206" width="14.7109375" style="3" bestFit="1" customWidth="1"/>
    <col min="8207" max="8207" width="1.85546875" style="3" customWidth="1"/>
    <col min="8208" max="8208" width="14.85546875" style="3" customWidth="1"/>
    <col min="8209" max="8209" width="1.85546875" style="3" customWidth="1"/>
    <col min="8210" max="8210" width="16.42578125" style="3" bestFit="1" customWidth="1"/>
    <col min="8211" max="8212" width="16" style="3" bestFit="1" customWidth="1"/>
    <col min="8213" max="8213" width="9.140625" style="3"/>
    <col min="8214" max="8214" width="16" style="3" bestFit="1" customWidth="1"/>
    <col min="8215" max="8448" width="9.140625" style="3"/>
    <col min="8449" max="8450" width="2.5703125" style="3" customWidth="1"/>
    <col min="8451" max="8451" width="40.42578125" style="3" customWidth="1"/>
    <col min="8452" max="8452" width="15.42578125" style="3" bestFit="1" customWidth="1"/>
    <col min="8453" max="8453" width="1.85546875" style="3" customWidth="1"/>
    <col min="8454" max="8454" width="15.5703125" style="3" customWidth="1"/>
    <col min="8455" max="8455" width="1.85546875" style="3" customWidth="1"/>
    <col min="8456" max="8456" width="14.7109375" style="3" bestFit="1" customWidth="1"/>
    <col min="8457" max="8457" width="1.85546875" style="3" customWidth="1"/>
    <col min="8458" max="8458" width="15.42578125" style="3" bestFit="1" customWidth="1"/>
    <col min="8459" max="8459" width="1.85546875" style="3" customWidth="1"/>
    <col min="8460" max="8460" width="14.42578125" style="3" bestFit="1" customWidth="1"/>
    <col min="8461" max="8461" width="1.85546875" style="3" customWidth="1"/>
    <col min="8462" max="8462" width="14.7109375" style="3" bestFit="1" customWidth="1"/>
    <col min="8463" max="8463" width="1.85546875" style="3" customWidth="1"/>
    <col min="8464" max="8464" width="14.85546875" style="3" customWidth="1"/>
    <col min="8465" max="8465" width="1.85546875" style="3" customWidth="1"/>
    <col min="8466" max="8466" width="16.42578125" style="3" bestFit="1" customWidth="1"/>
    <col min="8467" max="8468" width="16" style="3" bestFit="1" customWidth="1"/>
    <col min="8469" max="8469" width="9.140625" style="3"/>
    <col min="8470" max="8470" width="16" style="3" bestFit="1" customWidth="1"/>
    <col min="8471" max="8704" width="9.140625" style="3"/>
    <col min="8705" max="8706" width="2.5703125" style="3" customWidth="1"/>
    <col min="8707" max="8707" width="40.42578125" style="3" customWidth="1"/>
    <col min="8708" max="8708" width="15.42578125" style="3" bestFit="1" customWidth="1"/>
    <col min="8709" max="8709" width="1.85546875" style="3" customWidth="1"/>
    <col min="8710" max="8710" width="15.5703125" style="3" customWidth="1"/>
    <col min="8711" max="8711" width="1.85546875" style="3" customWidth="1"/>
    <col min="8712" max="8712" width="14.7109375" style="3" bestFit="1" customWidth="1"/>
    <col min="8713" max="8713" width="1.85546875" style="3" customWidth="1"/>
    <col min="8714" max="8714" width="15.42578125" style="3" bestFit="1" customWidth="1"/>
    <col min="8715" max="8715" width="1.85546875" style="3" customWidth="1"/>
    <col min="8716" max="8716" width="14.42578125" style="3" bestFit="1" customWidth="1"/>
    <col min="8717" max="8717" width="1.85546875" style="3" customWidth="1"/>
    <col min="8718" max="8718" width="14.7109375" style="3" bestFit="1" customWidth="1"/>
    <col min="8719" max="8719" width="1.85546875" style="3" customWidth="1"/>
    <col min="8720" max="8720" width="14.85546875" style="3" customWidth="1"/>
    <col min="8721" max="8721" width="1.85546875" style="3" customWidth="1"/>
    <col min="8722" max="8722" width="16.42578125" style="3" bestFit="1" customWidth="1"/>
    <col min="8723" max="8724" width="16" style="3" bestFit="1" customWidth="1"/>
    <col min="8725" max="8725" width="9.140625" style="3"/>
    <col min="8726" max="8726" width="16" style="3" bestFit="1" customWidth="1"/>
    <col min="8727" max="8960" width="9.140625" style="3"/>
    <col min="8961" max="8962" width="2.5703125" style="3" customWidth="1"/>
    <col min="8963" max="8963" width="40.42578125" style="3" customWidth="1"/>
    <col min="8964" max="8964" width="15.42578125" style="3" bestFit="1" customWidth="1"/>
    <col min="8965" max="8965" width="1.85546875" style="3" customWidth="1"/>
    <col min="8966" max="8966" width="15.5703125" style="3" customWidth="1"/>
    <col min="8967" max="8967" width="1.85546875" style="3" customWidth="1"/>
    <col min="8968" max="8968" width="14.7109375" style="3" bestFit="1" customWidth="1"/>
    <col min="8969" max="8969" width="1.85546875" style="3" customWidth="1"/>
    <col min="8970" max="8970" width="15.42578125" style="3" bestFit="1" customWidth="1"/>
    <col min="8971" max="8971" width="1.85546875" style="3" customWidth="1"/>
    <col min="8972" max="8972" width="14.42578125" style="3" bestFit="1" customWidth="1"/>
    <col min="8973" max="8973" width="1.85546875" style="3" customWidth="1"/>
    <col min="8974" max="8974" width="14.7109375" style="3" bestFit="1" customWidth="1"/>
    <col min="8975" max="8975" width="1.85546875" style="3" customWidth="1"/>
    <col min="8976" max="8976" width="14.85546875" style="3" customWidth="1"/>
    <col min="8977" max="8977" width="1.85546875" style="3" customWidth="1"/>
    <col min="8978" max="8978" width="16.42578125" style="3" bestFit="1" customWidth="1"/>
    <col min="8979" max="8980" width="16" style="3" bestFit="1" customWidth="1"/>
    <col min="8981" max="8981" width="9.140625" style="3"/>
    <col min="8982" max="8982" width="16" style="3" bestFit="1" customWidth="1"/>
    <col min="8983" max="9216" width="9.140625" style="3"/>
    <col min="9217" max="9218" width="2.5703125" style="3" customWidth="1"/>
    <col min="9219" max="9219" width="40.42578125" style="3" customWidth="1"/>
    <col min="9220" max="9220" width="15.42578125" style="3" bestFit="1" customWidth="1"/>
    <col min="9221" max="9221" width="1.85546875" style="3" customWidth="1"/>
    <col min="9222" max="9222" width="15.5703125" style="3" customWidth="1"/>
    <col min="9223" max="9223" width="1.85546875" style="3" customWidth="1"/>
    <col min="9224" max="9224" width="14.7109375" style="3" bestFit="1" customWidth="1"/>
    <col min="9225" max="9225" width="1.85546875" style="3" customWidth="1"/>
    <col min="9226" max="9226" width="15.42578125" style="3" bestFit="1" customWidth="1"/>
    <col min="9227" max="9227" width="1.85546875" style="3" customWidth="1"/>
    <col min="9228" max="9228" width="14.42578125" style="3" bestFit="1" customWidth="1"/>
    <col min="9229" max="9229" width="1.85546875" style="3" customWidth="1"/>
    <col min="9230" max="9230" width="14.7109375" style="3" bestFit="1" customWidth="1"/>
    <col min="9231" max="9231" width="1.85546875" style="3" customWidth="1"/>
    <col min="9232" max="9232" width="14.85546875" style="3" customWidth="1"/>
    <col min="9233" max="9233" width="1.85546875" style="3" customWidth="1"/>
    <col min="9234" max="9234" width="16.42578125" style="3" bestFit="1" customWidth="1"/>
    <col min="9235" max="9236" width="16" style="3" bestFit="1" customWidth="1"/>
    <col min="9237" max="9237" width="9.140625" style="3"/>
    <col min="9238" max="9238" width="16" style="3" bestFit="1" customWidth="1"/>
    <col min="9239" max="9472" width="9.140625" style="3"/>
    <col min="9473" max="9474" width="2.5703125" style="3" customWidth="1"/>
    <col min="9475" max="9475" width="40.42578125" style="3" customWidth="1"/>
    <col min="9476" max="9476" width="15.42578125" style="3" bestFit="1" customWidth="1"/>
    <col min="9477" max="9477" width="1.85546875" style="3" customWidth="1"/>
    <col min="9478" max="9478" width="15.5703125" style="3" customWidth="1"/>
    <col min="9479" max="9479" width="1.85546875" style="3" customWidth="1"/>
    <col min="9480" max="9480" width="14.7109375" style="3" bestFit="1" customWidth="1"/>
    <col min="9481" max="9481" width="1.85546875" style="3" customWidth="1"/>
    <col min="9482" max="9482" width="15.42578125" style="3" bestFit="1" customWidth="1"/>
    <col min="9483" max="9483" width="1.85546875" style="3" customWidth="1"/>
    <col min="9484" max="9484" width="14.42578125" style="3" bestFit="1" customWidth="1"/>
    <col min="9485" max="9485" width="1.85546875" style="3" customWidth="1"/>
    <col min="9486" max="9486" width="14.7109375" style="3" bestFit="1" customWidth="1"/>
    <col min="9487" max="9487" width="1.85546875" style="3" customWidth="1"/>
    <col min="9488" max="9488" width="14.85546875" style="3" customWidth="1"/>
    <col min="9489" max="9489" width="1.85546875" style="3" customWidth="1"/>
    <col min="9490" max="9490" width="16.42578125" style="3" bestFit="1" customWidth="1"/>
    <col min="9491" max="9492" width="16" style="3" bestFit="1" customWidth="1"/>
    <col min="9493" max="9493" width="9.140625" style="3"/>
    <col min="9494" max="9494" width="16" style="3" bestFit="1" customWidth="1"/>
    <col min="9495" max="9728" width="9.140625" style="3"/>
    <col min="9729" max="9730" width="2.5703125" style="3" customWidth="1"/>
    <col min="9731" max="9731" width="40.42578125" style="3" customWidth="1"/>
    <col min="9732" max="9732" width="15.42578125" style="3" bestFit="1" customWidth="1"/>
    <col min="9733" max="9733" width="1.85546875" style="3" customWidth="1"/>
    <col min="9734" max="9734" width="15.5703125" style="3" customWidth="1"/>
    <col min="9735" max="9735" width="1.85546875" style="3" customWidth="1"/>
    <col min="9736" max="9736" width="14.7109375" style="3" bestFit="1" customWidth="1"/>
    <col min="9737" max="9737" width="1.85546875" style="3" customWidth="1"/>
    <col min="9738" max="9738" width="15.42578125" style="3" bestFit="1" customWidth="1"/>
    <col min="9739" max="9739" width="1.85546875" style="3" customWidth="1"/>
    <col min="9740" max="9740" width="14.42578125" style="3" bestFit="1" customWidth="1"/>
    <col min="9741" max="9741" width="1.85546875" style="3" customWidth="1"/>
    <col min="9742" max="9742" width="14.7109375" style="3" bestFit="1" customWidth="1"/>
    <col min="9743" max="9743" width="1.85546875" style="3" customWidth="1"/>
    <col min="9744" max="9744" width="14.85546875" style="3" customWidth="1"/>
    <col min="9745" max="9745" width="1.85546875" style="3" customWidth="1"/>
    <col min="9746" max="9746" width="16.42578125" style="3" bestFit="1" customWidth="1"/>
    <col min="9747" max="9748" width="16" style="3" bestFit="1" customWidth="1"/>
    <col min="9749" max="9749" width="9.140625" style="3"/>
    <col min="9750" max="9750" width="16" style="3" bestFit="1" customWidth="1"/>
    <col min="9751" max="9984" width="9.140625" style="3"/>
    <col min="9985" max="9986" width="2.5703125" style="3" customWidth="1"/>
    <col min="9987" max="9987" width="40.42578125" style="3" customWidth="1"/>
    <col min="9988" max="9988" width="15.42578125" style="3" bestFit="1" customWidth="1"/>
    <col min="9989" max="9989" width="1.85546875" style="3" customWidth="1"/>
    <col min="9990" max="9990" width="15.5703125" style="3" customWidth="1"/>
    <col min="9991" max="9991" width="1.85546875" style="3" customWidth="1"/>
    <col min="9992" max="9992" width="14.7109375" style="3" bestFit="1" customWidth="1"/>
    <col min="9993" max="9993" width="1.85546875" style="3" customWidth="1"/>
    <col min="9994" max="9994" width="15.42578125" style="3" bestFit="1" customWidth="1"/>
    <col min="9995" max="9995" width="1.85546875" style="3" customWidth="1"/>
    <col min="9996" max="9996" width="14.42578125" style="3" bestFit="1" customWidth="1"/>
    <col min="9997" max="9997" width="1.85546875" style="3" customWidth="1"/>
    <col min="9998" max="9998" width="14.7109375" style="3" bestFit="1" customWidth="1"/>
    <col min="9999" max="9999" width="1.85546875" style="3" customWidth="1"/>
    <col min="10000" max="10000" width="14.85546875" style="3" customWidth="1"/>
    <col min="10001" max="10001" width="1.85546875" style="3" customWidth="1"/>
    <col min="10002" max="10002" width="16.42578125" style="3" bestFit="1" customWidth="1"/>
    <col min="10003" max="10004" width="16" style="3" bestFit="1" customWidth="1"/>
    <col min="10005" max="10005" width="9.140625" style="3"/>
    <col min="10006" max="10006" width="16" style="3" bestFit="1" customWidth="1"/>
    <col min="10007" max="10240" width="9.140625" style="3"/>
    <col min="10241" max="10242" width="2.5703125" style="3" customWidth="1"/>
    <col min="10243" max="10243" width="40.42578125" style="3" customWidth="1"/>
    <col min="10244" max="10244" width="15.42578125" style="3" bestFit="1" customWidth="1"/>
    <col min="10245" max="10245" width="1.85546875" style="3" customWidth="1"/>
    <col min="10246" max="10246" width="15.5703125" style="3" customWidth="1"/>
    <col min="10247" max="10247" width="1.85546875" style="3" customWidth="1"/>
    <col min="10248" max="10248" width="14.7109375" style="3" bestFit="1" customWidth="1"/>
    <col min="10249" max="10249" width="1.85546875" style="3" customWidth="1"/>
    <col min="10250" max="10250" width="15.42578125" style="3" bestFit="1" customWidth="1"/>
    <col min="10251" max="10251" width="1.85546875" style="3" customWidth="1"/>
    <col min="10252" max="10252" width="14.42578125" style="3" bestFit="1" customWidth="1"/>
    <col min="10253" max="10253" width="1.85546875" style="3" customWidth="1"/>
    <col min="10254" max="10254" width="14.7109375" style="3" bestFit="1" customWidth="1"/>
    <col min="10255" max="10255" width="1.85546875" style="3" customWidth="1"/>
    <col min="10256" max="10256" width="14.85546875" style="3" customWidth="1"/>
    <col min="10257" max="10257" width="1.85546875" style="3" customWidth="1"/>
    <col min="10258" max="10258" width="16.42578125" style="3" bestFit="1" customWidth="1"/>
    <col min="10259" max="10260" width="16" style="3" bestFit="1" customWidth="1"/>
    <col min="10261" max="10261" width="9.140625" style="3"/>
    <col min="10262" max="10262" width="16" style="3" bestFit="1" customWidth="1"/>
    <col min="10263" max="10496" width="9.140625" style="3"/>
    <col min="10497" max="10498" width="2.5703125" style="3" customWidth="1"/>
    <col min="10499" max="10499" width="40.42578125" style="3" customWidth="1"/>
    <col min="10500" max="10500" width="15.42578125" style="3" bestFit="1" customWidth="1"/>
    <col min="10501" max="10501" width="1.85546875" style="3" customWidth="1"/>
    <col min="10502" max="10502" width="15.5703125" style="3" customWidth="1"/>
    <col min="10503" max="10503" width="1.85546875" style="3" customWidth="1"/>
    <col min="10504" max="10504" width="14.7109375" style="3" bestFit="1" customWidth="1"/>
    <col min="10505" max="10505" width="1.85546875" style="3" customWidth="1"/>
    <col min="10506" max="10506" width="15.42578125" style="3" bestFit="1" customWidth="1"/>
    <col min="10507" max="10507" width="1.85546875" style="3" customWidth="1"/>
    <col min="10508" max="10508" width="14.42578125" style="3" bestFit="1" customWidth="1"/>
    <col min="10509" max="10509" width="1.85546875" style="3" customWidth="1"/>
    <col min="10510" max="10510" width="14.7109375" style="3" bestFit="1" customWidth="1"/>
    <col min="10511" max="10511" width="1.85546875" style="3" customWidth="1"/>
    <col min="10512" max="10512" width="14.85546875" style="3" customWidth="1"/>
    <col min="10513" max="10513" width="1.85546875" style="3" customWidth="1"/>
    <col min="10514" max="10514" width="16.42578125" style="3" bestFit="1" customWidth="1"/>
    <col min="10515" max="10516" width="16" style="3" bestFit="1" customWidth="1"/>
    <col min="10517" max="10517" width="9.140625" style="3"/>
    <col min="10518" max="10518" width="16" style="3" bestFit="1" customWidth="1"/>
    <col min="10519" max="10752" width="9.140625" style="3"/>
    <col min="10753" max="10754" width="2.5703125" style="3" customWidth="1"/>
    <col min="10755" max="10755" width="40.42578125" style="3" customWidth="1"/>
    <col min="10756" max="10756" width="15.42578125" style="3" bestFit="1" customWidth="1"/>
    <col min="10757" max="10757" width="1.85546875" style="3" customWidth="1"/>
    <col min="10758" max="10758" width="15.5703125" style="3" customWidth="1"/>
    <col min="10759" max="10759" width="1.85546875" style="3" customWidth="1"/>
    <col min="10760" max="10760" width="14.7109375" style="3" bestFit="1" customWidth="1"/>
    <col min="10761" max="10761" width="1.85546875" style="3" customWidth="1"/>
    <col min="10762" max="10762" width="15.42578125" style="3" bestFit="1" customWidth="1"/>
    <col min="10763" max="10763" width="1.85546875" style="3" customWidth="1"/>
    <col min="10764" max="10764" width="14.42578125" style="3" bestFit="1" customWidth="1"/>
    <col min="10765" max="10765" width="1.85546875" style="3" customWidth="1"/>
    <col min="10766" max="10766" width="14.7109375" style="3" bestFit="1" customWidth="1"/>
    <col min="10767" max="10767" width="1.85546875" style="3" customWidth="1"/>
    <col min="10768" max="10768" width="14.85546875" style="3" customWidth="1"/>
    <col min="10769" max="10769" width="1.85546875" style="3" customWidth="1"/>
    <col min="10770" max="10770" width="16.42578125" style="3" bestFit="1" customWidth="1"/>
    <col min="10771" max="10772" width="16" style="3" bestFit="1" customWidth="1"/>
    <col min="10773" max="10773" width="9.140625" style="3"/>
    <col min="10774" max="10774" width="16" style="3" bestFit="1" customWidth="1"/>
    <col min="10775" max="11008" width="9.140625" style="3"/>
    <col min="11009" max="11010" width="2.5703125" style="3" customWidth="1"/>
    <col min="11011" max="11011" width="40.42578125" style="3" customWidth="1"/>
    <col min="11012" max="11012" width="15.42578125" style="3" bestFit="1" customWidth="1"/>
    <col min="11013" max="11013" width="1.85546875" style="3" customWidth="1"/>
    <col min="11014" max="11014" width="15.5703125" style="3" customWidth="1"/>
    <col min="11015" max="11015" width="1.85546875" style="3" customWidth="1"/>
    <col min="11016" max="11016" width="14.7109375" style="3" bestFit="1" customWidth="1"/>
    <col min="11017" max="11017" width="1.85546875" style="3" customWidth="1"/>
    <col min="11018" max="11018" width="15.42578125" style="3" bestFit="1" customWidth="1"/>
    <col min="11019" max="11019" width="1.85546875" style="3" customWidth="1"/>
    <col min="11020" max="11020" width="14.42578125" style="3" bestFit="1" customWidth="1"/>
    <col min="11021" max="11021" width="1.85546875" style="3" customWidth="1"/>
    <col min="11022" max="11022" width="14.7109375" style="3" bestFit="1" customWidth="1"/>
    <col min="11023" max="11023" width="1.85546875" style="3" customWidth="1"/>
    <col min="11024" max="11024" width="14.85546875" style="3" customWidth="1"/>
    <col min="11025" max="11025" width="1.85546875" style="3" customWidth="1"/>
    <col min="11026" max="11026" width="16.42578125" style="3" bestFit="1" customWidth="1"/>
    <col min="11027" max="11028" width="16" style="3" bestFit="1" customWidth="1"/>
    <col min="11029" max="11029" width="9.140625" style="3"/>
    <col min="11030" max="11030" width="16" style="3" bestFit="1" customWidth="1"/>
    <col min="11031" max="11264" width="9.140625" style="3"/>
    <col min="11265" max="11266" width="2.5703125" style="3" customWidth="1"/>
    <col min="11267" max="11267" width="40.42578125" style="3" customWidth="1"/>
    <col min="11268" max="11268" width="15.42578125" style="3" bestFit="1" customWidth="1"/>
    <col min="11269" max="11269" width="1.85546875" style="3" customWidth="1"/>
    <col min="11270" max="11270" width="15.5703125" style="3" customWidth="1"/>
    <col min="11271" max="11271" width="1.85546875" style="3" customWidth="1"/>
    <col min="11272" max="11272" width="14.7109375" style="3" bestFit="1" customWidth="1"/>
    <col min="11273" max="11273" width="1.85546875" style="3" customWidth="1"/>
    <col min="11274" max="11274" width="15.42578125" style="3" bestFit="1" customWidth="1"/>
    <col min="11275" max="11275" width="1.85546875" style="3" customWidth="1"/>
    <col min="11276" max="11276" width="14.42578125" style="3" bestFit="1" customWidth="1"/>
    <col min="11277" max="11277" width="1.85546875" style="3" customWidth="1"/>
    <col min="11278" max="11278" width="14.7109375" style="3" bestFit="1" customWidth="1"/>
    <col min="11279" max="11279" width="1.85546875" style="3" customWidth="1"/>
    <col min="11280" max="11280" width="14.85546875" style="3" customWidth="1"/>
    <col min="11281" max="11281" width="1.85546875" style="3" customWidth="1"/>
    <col min="11282" max="11282" width="16.42578125" style="3" bestFit="1" customWidth="1"/>
    <col min="11283" max="11284" width="16" style="3" bestFit="1" customWidth="1"/>
    <col min="11285" max="11285" width="9.140625" style="3"/>
    <col min="11286" max="11286" width="16" style="3" bestFit="1" customWidth="1"/>
    <col min="11287" max="11520" width="9.140625" style="3"/>
    <col min="11521" max="11522" width="2.5703125" style="3" customWidth="1"/>
    <col min="11523" max="11523" width="40.42578125" style="3" customWidth="1"/>
    <col min="11524" max="11524" width="15.42578125" style="3" bestFit="1" customWidth="1"/>
    <col min="11525" max="11525" width="1.85546875" style="3" customWidth="1"/>
    <col min="11526" max="11526" width="15.5703125" style="3" customWidth="1"/>
    <col min="11527" max="11527" width="1.85546875" style="3" customWidth="1"/>
    <col min="11528" max="11528" width="14.7109375" style="3" bestFit="1" customWidth="1"/>
    <col min="11529" max="11529" width="1.85546875" style="3" customWidth="1"/>
    <col min="11530" max="11530" width="15.42578125" style="3" bestFit="1" customWidth="1"/>
    <col min="11531" max="11531" width="1.85546875" style="3" customWidth="1"/>
    <col min="11532" max="11532" width="14.42578125" style="3" bestFit="1" customWidth="1"/>
    <col min="11533" max="11533" width="1.85546875" style="3" customWidth="1"/>
    <col min="11534" max="11534" width="14.7109375" style="3" bestFit="1" customWidth="1"/>
    <col min="11535" max="11535" width="1.85546875" style="3" customWidth="1"/>
    <col min="11536" max="11536" width="14.85546875" style="3" customWidth="1"/>
    <col min="11537" max="11537" width="1.85546875" style="3" customWidth="1"/>
    <col min="11538" max="11538" width="16.42578125" style="3" bestFit="1" customWidth="1"/>
    <col min="11539" max="11540" width="16" style="3" bestFit="1" customWidth="1"/>
    <col min="11541" max="11541" width="9.140625" style="3"/>
    <col min="11542" max="11542" width="16" style="3" bestFit="1" customWidth="1"/>
    <col min="11543" max="11776" width="9.140625" style="3"/>
    <col min="11777" max="11778" width="2.5703125" style="3" customWidth="1"/>
    <col min="11779" max="11779" width="40.42578125" style="3" customWidth="1"/>
    <col min="11780" max="11780" width="15.42578125" style="3" bestFit="1" customWidth="1"/>
    <col min="11781" max="11781" width="1.85546875" style="3" customWidth="1"/>
    <col min="11782" max="11782" width="15.5703125" style="3" customWidth="1"/>
    <col min="11783" max="11783" width="1.85546875" style="3" customWidth="1"/>
    <col min="11784" max="11784" width="14.7109375" style="3" bestFit="1" customWidth="1"/>
    <col min="11785" max="11785" width="1.85546875" style="3" customWidth="1"/>
    <col min="11786" max="11786" width="15.42578125" style="3" bestFit="1" customWidth="1"/>
    <col min="11787" max="11787" width="1.85546875" style="3" customWidth="1"/>
    <col min="11788" max="11788" width="14.42578125" style="3" bestFit="1" customWidth="1"/>
    <col min="11789" max="11789" width="1.85546875" style="3" customWidth="1"/>
    <col min="11790" max="11790" width="14.7109375" style="3" bestFit="1" customWidth="1"/>
    <col min="11791" max="11791" width="1.85546875" style="3" customWidth="1"/>
    <col min="11792" max="11792" width="14.85546875" style="3" customWidth="1"/>
    <col min="11793" max="11793" width="1.85546875" style="3" customWidth="1"/>
    <col min="11794" max="11794" width="16.42578125" style="3" bestFit="1" customWidth="1"/>
    <col min="11795" max="11796" width="16" style="3" bestFit="1" customWidth="1"/>
    <col min="11797" max="11797" width="9.140625" style="3"/>
    <col min="11798" max="11798" width="16" style="3" bestFit="1" customWidth="1"/>
    <col min="11799" max="12032" width="9.140625" style="3"/>
    <col min="12033" max="12034" width="2.5703125" style="3" customWidth="1"/>
    <col min="12035" max="12035" width="40.42578125" style="3" customWidth="1"/>
    <col min="12036" max="12036" width="15.42578125" style="3" bestFit="1" customWidth="1"/>
    <col min="12037" max="12037" width="1.85546875" style="3" customWidth="1"/>
    <col min="12038" max="12038" width="15.5703125" style="3" customWidth="1"/>
    <col min="12039" max="12039" width="1.85546875" style="3" customWidth="1"/>
    <col min="12040" max="12040" width="14.7109375" style="3" bestFit="1" customWidth="1"/>
    <col min="12041" max="12041" width="1.85546875" style="3" customWidth="1"/>
    <col min="12042" max="12042" width="15.42578125" style="3" bestFit="1" customWidth="1"/>
    <col min="12043" max="12043" width="1.85546875" style="3" customWidth="1"/>
    <col min="12044" max="12044" width="14.42578125" style="3" bestFit="1" customWidth="1"/>
    <col min="12045" max="12045" width="1.85546875" style="3" customWidth="1"/>
    <col min="12046" max="12046" width="14.7109375" style="3" bestFit="1" customWidth="1"/>
    <col min="12047" max="12047" width="1.85546875" style="3" customWidth="1"/>
    <col min="12048" max="12048" width="14.85546875" style="3" customWidth="1"/>
    <col min="12049" max="12049" width="1.85546875" style="3" customWidth="1"/>
    <col min="12050" max="12050" width="16.42578125" style="3" bestFit="1" customWidth="1"/>
    <col min="12051" max="12052" width="16" style="3" bestFit="1" customWidth="1"/>
    <col min="12053" max="12053" width="9.140625" style="3"/>
    <col min="12054" max="12054" width="16" style="3" bestFit="1" customWidth="1"/>
    <col min="12055" max="12288" width="9.140625" style="3"/>
    <col min="12289" max="12290" width="2.5703125" style="3" customWidth="1"/>
    <col min="12291" max="12291" width="40.42578125" style="3" customWidth="1"/>
    <col min="12292" max="12292" width="15.42578125" style="3" bestFit="1" customWidth="1"/>
    <col min="12293" max="12293" width="1.85546875" style="3" customWidth="1"/>
    <col min="12294" max="12294" width="15.5703125" style="3" customWidth="1"/>
    <col min="12295" max="12295" width="1.85546875" style="3" customWidth="1"/>
    <col min="12296" max="12296" width="14.7109375" style="3" bestFit="1" customWidth="1"/>
    <col min="12297" max="12297" width="1.85546875" style="3" customWidth="1"/>
    <col min="12298" max="12298" width="15.42578125" style="3" bestFit="1" customWidth="1"/>
    <col min="12299" max="12299" width="1.85546875" style="3" customWidth="1"/>
    <col min="12300" max="12300" width="14.42578125" style="3" bestFit="1" customWidth="1"/>
    <col min="12301" max="12301" width="1.85546875" style="3" customWidth="1"/>
    <col min="12302" max="12302" width="14.7109375" style="3" bestFit="1" customWidth="1"/>
    <col min="12303" max="12303" width="1.85546875" style="3" customWidth="1"/>
    <col min="12304" max="12304" width="14.85546875" style="3" customWidth="1"/>
    <col min="12305" max="12305" width="1.85546875" style="3" customWidth="1"/>
    <col min="12306" max="12306" width="16.42578125" style="3" bestFit="1" customWidth="1"/>
    <col min="12307" max="12308" width="16" style="3" bestFit="1" customWidth="1"/>
    <col min="12309" max="12309" width="9.140625" style="3"/>
    <col min="12310" max="12310" width="16" style="3" bestFit="1" customWidth="1"/>
    <col min="12311" max="12544" width="9.140625" style="3"/>
    <col min="12545" max="12546" width="2.5703125" style="3" customWidth="1"/>
    <col min="12547" max="12547" width="40.42578125" style="3" customWidth="1"/>
    <col min="12548" max="12548" width="15.42578125" style="3" bestFit="1" customWidth="1"/>
    <col min="12549" max="12549" width="1.85546875" style="3" customWidth="1"/>
    <col min="12550" max="12550" width="15.5703125" style="3" customWidth="1"/>
    <col min="12551" max="12551" width="1.85546875" style="3" customWidth="1"/>
    <col min="12552" max="12552" width="14.7109375" style="3" bestFit="1" customWidth="1"/>
    <col min="12553" max="12553" width="1.85546875" style="3" customWidth="1"/>
    <col min="12554" max="12554" width="15.42578125" style="3" bestFit="1" customWidth="1"/>
    <col min="12555" max="12555" width="1.85546875" style="3" customWidth="1"/>
    <col min="12556" max="12556" width="14.42578125" style="3" bestFit="1" customWidth="1"/>
    <col min="12557" max="12557" width="1.85546875" style="3" customWidth="1"/>
    <col min="12558" max="12558" width="14.7109375" style="3" bestFit="1" customWidth="1"/>
    <col min="12559" max="12559" width="1.85546875" style="3" customWidth="1"/>
    <col min="12560" max="12560" width="14.85546875" style="3" customWidth="1"/>
    <col min="12561" max="12561" width="1.85546875" style="3" customWidth="1"/>
    <col min="12562" max="12562" width="16.42578125" style="3" bestFit="1" customWidth="1"/>
    <col min="12563" max="12564" width="16" style="3" bestFit="1" customWidth="1"/>
    <col min="12565" max="12565" width="9.140625" style="3"/>
    <col min="12566" max="12566" width="16" style="3" bestFit="1" customWidth="1"/>
    <col min="12567" max="12800" width="9.140625" style="3"/>
    <col min="12801" max="12802" width="2.5703125" style="3" customWidth="1"/>
    <col min="12803" max="12803" width="40.42578125" style="3" customWidth="1"/>
    <col min="12804" max="12804" width="15.42578125" style="3" bestFit="1" customWidth="1"/>
    <col min="12805" max="12805" width="1.85546875" style="3" customWidth="1"/>
    <col min="12806" max="12806" width="15.5703125" style="3" customWidth="1"/>
    <col min="12807" max="12807" width="1.85546875" style="3" customWidth="1"/>
    <col min="12808" max="12808" width="14.7109375" style="3" bestFit="1" customWidth="1"/>
    <col min="12809" max="12809" width="1.85546875" style="3" customWidth="1"/>
    <col min="12810" max="12810" width="15.42578125" style="3" bestFit="1" customWidth="1"/>
    <col min="12811" max="12811" width="1.85546875" style="3" customWidth="1"/>
    <col min="12812" max="12812" width="14.42578125" style="3" bestFit="1" customWidth="1"/>
    <col min="12813" max="12813" width="1.85546875" style="3" customWidth="1"/>
    <col min="12814" max="12814" width="14.7109375" style="3" bestFit="1" customWidth="1"/>
    <col min="12815" max="12815" width="1.85546875" style="3" customWidth="1"/>
    <col min="12816" max="12816" width="14.85546875" style="3" customWidth="1"/>
    <col min="12817" max="12817" width="1.85546875" style="3" customWidth="1"/>
    <col min="12818" max="12818" width="16.42578125" style="3" bestFit="1" customWidth="1"/>
    <col min="12819" max="12820" width="16" style="3" bestFit="1" customWidth="1"/>
    <col min="12821" max="12821" width="9.140625" style="3"/>
    <col min="12822" max="12822" width="16" style="3" bestFit="1" customWidth="1"/>
    <col min="12823" max="13056" width="9.140625" style="3"/>
    <col min="13057" max="13058" width="2.5703125" style="3" customWidth="1"/>
    <col min="13059" max="13059" width="40.42578125" style="3" customWidth="1"/>
    <col min="13060" max="13060" width="15.42578125" style="3" bestFit="1" customWidth="1"/>
    <col min="13061" max="13061" width="1.85546875" style="3" customWidth="1"/>
    <col min="13062" max="13062" width="15.5703125" style="3" customWidth="1"/>
    <col min="13063" max="13063" width="1.85546875" style="3" customWidth="1"/>
    <col min="13064" max="13064" width="14.7109375" style="3" bestFit="1" customWidth="1"/>
    <col min="13065" max="13065" width="1.85546875" style="3" customWidth="1"/>
    <col min="13066" max="13066" width="15.42578125" style="3" bestFit="1" customWidth="1"/>
    <col min="13067" max="13067" width="1.85546875" style="3" customWidth="1"/>
    <col min="13068" max="13068" width="14.42578125" style="3" bestFit="1" customWidth="1"/>
    <col min="13069" max="13069" width="1.85546875" style="3" customWidth="1"/>
    <col min="13070" max="13070" width="14.7109375" style="3" bestFit="1" customWidth="1"/>
    <col min="13071" max="13071" width="1.85546875" style="3" customWidth="1"/>
    <col min="13072" max="13072" width="14.85546875" style="3" customWidth="1"/>
    <col min="13073" max="13073" width="1.85546875" style="3" customWidth="1"/>
    <col min="13074" max="13074" width="16.42578125" style="3" bestFit="1" customWidth="1"/>
    <col min="13075" max="13076" width="16" style="3" bestFit="1" customWidth="1"/>
    <col min="13077" max="13077" width="9.140625" style="3"/>
    <col min="13078" max="13078" width="16" style="3" bestFit="1" customWidth="1"/>
    <col min="13079" max="13312" width="9.140625" style="3"/>
    <col min="13313" max="13314" width="2.5703125" style="3" customWidth="1"/>
    <col min="13315" max="13315" width="40.42578125" style="3" customWidth="1"/>
    <col min="13316" max="13316" width="15.42578125" style="3" bestFit="1" customWidth="1"/>
    <col min="13317" max="13317" width="1.85546875" style="3" customWidth="1"/>
    <col min="13318" max="13318" width="15.5703125" style="3" customWidth="1"/>
    <col min="13319" max="13319" width="1.85546875" style="3" customWidth="1"/>
    <col min="13320" max="13320" width="14.7109375" style="3" bestFit="1" customWidth="1"/>
    <col min="13321" max="13321" width="1.85546875" style="3" customWidth="1"/>
    <col min="13322" max="13322" width="15.42578125" style="3" bestFit="1" customWidth="1"/>
    <col min="13323" max="13323" width="1.85546875" style="3" customWidth="1"/>
    <col min="13324" max="13324" width="14.42578125" style="3" bestFit="1" customWidth="1"/>
    <col min="13325" max="13325" width="1.85546875" style="3" customWidth="1"/>
    <col min="13326" max="13326" width="14.7109375" style="3" bestFit="1" customWidth="1"/>
    <col min="13327" max="13327" width="1.85546875" style="3" customWidth="1"/>
    <col min="13328" max="13328" width="14.85546875" style="3" customWidth="1"/>
    <col min="13329" max="13329" width="1.85546875" style="3" customWidth="1"/>
    <col min="13330" max="13330" width="16.42578125" style="3" bestFit="1" customWidth="1"/>
    <col min="13331" max="13332" width="16" style="3" bestFit="1" customWidth="1"/>
    <col min="13333" max="13333" width="9.140625" style="3"/>
    <col min="13334" max="13334" width="16" style="3" bestFit="1" customWidth="1"/>
    <col min="13335" max="13568" width="9.140625" style="3"/>
    <col min="13569" max="13570" width="2.5703125" style="3" customWidth="1"/>
    <col min="13571" max="13571" width="40.42578125" style="3" customWidth="1"/>
    <col min="13572" max="13572" width="15.42578125" style="3" bestFit="1" customWidth="1"/>
    <col min="13573" max="13573" width="1.85546875" style="3" customWidth="1"/>
    <col min="13574" max="13574" width="15.5703125" style="3" customWidth="1"/>
    <col min="13575" max="13575" width="1.85546875" style="3" customWidth="1"/>
    <col min="13576" max="13576" width="14.7109375" style="3" bestFit="1" customWidth="1"/>
    <col min="13577" max="13577" width="1.85546875" style="3" customWidth="1"/>
    <col min="13578" max="13578" width="15.42578125" style="3" bestFit="1" customWidth="1"/>
    <col min="13579" max="13579" width="1.85546875" style="3" customWidth="1"/>
    <col min="13580" max="13580" width="14.42578125" style="3" bestFit="1" customWidth="1"/>
    <col min="13581" max="13581" width="1.85546875" style="3" customWidth="1"/>
    <col min="13582" max="13582" width="14.7109375" style="3" bestFit="1" customWidth="1"/>
    <col min="13583" max="13583" width="1.85546875" style="3" customWidth="1"/>
    <col min="13584" max="13584" width="14.85546875" style="3" customWidth="1"/>
    <col min="13585" max="13585" width="1.85546875" style="3" customWidth="1"/>
    <col min="13586" max="13586" width="16.42578125" style="3" bestFit="1" customWidth="1"/>
    <col min="13587" max="13588" width="16" style="3" bestFit="1" customWidth="1"/>
    <col min="13589" max="13589" width="9.140625" style="3"/>
    <col min="13590" max="13590" width="16" style="3" bestFit="1" customWidth="1"/>
    <col min="13591" max="13824" width="9.140625" style="3"/>
    <col min="13825" max="13826" width="2.5703125" style="3" customWidth="1"/>
    <col min="13827" max="13827" width="40.42578125" style="3" customWidth="1"/>
    <col min="13828" max="13828" width="15.42578125" style="3" bestFit="1" customWidth="1"/>
    <col min="13829" max="13829" width="1.85546875" style="3" customWidth="1"/>
    <col min="13830" max="13830" width="15.5703125" style="3" customWidth="1"/>
    <col min="13831" max="13831" width="1.85546875" style="3" customWidth="1"/>
    <col min="13832" max="13832" width="14.7109375" style="3" bestFit="1" customWidth="1"/>
    <col min="13833" max="13833" width="1.85546875" style="3" customWidth="1"/>
    <col min="13834" max="13834" width="15.42578125" style="3" bestFit="1" customWidth="1"/>
    <col min="13835" max="13835" width="1.85546875" style="3" customWidth="1"/>
    <col min="13836" max="13836" width="14.42578125" style="3" bestFit="1" customWidth="1"/>
    <col min="13837" max="13837" width="1.85546875" style="3" customWidth="1"/>
    <col min="13838" max="13838" width="14.7109375" style="3" bestFit="1" customWidth="1"/>
    <col min="13839" max="13839" width="1.85546875" style="3" customWidth="1"/>
    <col min="13840" max="13840" width="14.85546875" style="3" customWidth="1"/>
    <col min="13841" max="13841" width="1.85546875" style="3" customWidth="1"/>
    <col min="13842" max="13842" width="16.42578125" style="3" bestFit="1" customWidth="1"/>
    <col min="13843" max="13844" width="16" style="3" bestFit="1" customWidth="1"/>
    <col min="13845" max="13845" width="9.140625" style="3"/>
    <col min="13846" max="13846" width="16" style="3" bestFit="1" customWidth="1"/>
    <col min="13847" max="14080" width="9.140625" style="3"/>
    <col min="14081" max="14082" width="2.5703125" style="3" customWidth="1"/>
    <col min="14083" max="14083" width="40.42578125" style="3" customWidth="1"/>
    <col min="14084" max="14084" width="15.42578125" style="3" bestFit="1" customWidth="1"/>
    <col min="14085" max="14085" width="1.85546875" style="3" customWidth="1"/>
    <col min="14086" max="14086" width="15.5703125" style="3" customWidth="1"/>
    <col min="14087" max="14087" width="1.85546875" style="3" customWidth="1"/>
    <col min="14088" max="14088" width="14.7109375" style="3" bestFit="1" customWidth="1"/>
    <col min="14089" max="14089" width="1.85546875" style="3" customWidth="1"/>
    <col min="14090" max="14090" width="15.42578125" style="3" bestFit="1" customWidth="1"/>
    <col min="14091" max="14091" width="1.85546875" style="3" customWidth="1"/>
    <col min="14092" max="14092" width="14.42578125" style="3" bestFit="1" customWidth="1"/>
    <col min="14093" max="14093" width="1.85546875" style="3" customWidth="1"/>
    <col min="14094" max="14094" width="14.7109375" style="3" bestFit="1" customWidth="1"/>
    <col min="14095" max="14095" width="1.85546875" style="3" customWidth="1"/>
    <col min="14096" max="14096" width="14.85546875" style="3" customWidth="1"/>
    <col min="14097" max="14097" width="1.85546875" style="3" customWidth="1"/>
    <col min="14098" max="14098" width="16.42578125" style="3" bestFit="1" customWidth="1"/>
    <col min="14099" max="14100" width="16" style="3" bestFit="1" customWidth="1"/>
    <col min="14101" max="14101" width="9.140625" style="3"/>
    <col min="14102" max="14102" width="16" style="3" bestFit="1" customWidth="1"/>
    <col min="14103" max="14336" width="9.140625" style="3"/>
    <col min="14337" max="14338" width="2.5703125" style="3" customWidth="1"/>
    <col min="14339" max="14339" width="40.42578125" style="3" customWidth="1"/>
    <col min="14340" max="14340" width="15.42578125" style="3" bestFit="1" customWidth="1"/>
    <col min="14341" max="14341" width="1.85546875" style="3" customWidth="1"/>
    <col min="14342" max="14342" width="15.5703125" style="3" customWidth="1"/>
    <col min="14343" max="14343" width="1.85546875" style="3" customWidth="1"/>
    <col min="14344" max="14344" width="14.7109375" style="3" bestFit="1" customWidth="1"/>
    <col min="14345" max="14345" width="1.85546875" style="3" customWidth="1"/>
    <col min="14346" max="14346" width="15.42578125" style="3" bestFit="1" customWidth="1"/>
    <col min="14347" max="14347" width="1.85546875" style="3" customWidth="1"/>
    <col min="14348" max="14348" width="14.42578125" style="3" bestFit="1" customWidth="1"/>
    <col min="14349" max="14349" width="1.85546875" style="3" customWidth="1"/>
    <col min="14350" max="14350" width="14.7109375" style="3" bestFit="1" customWidth="1"/>
    <col min="14351" max="14351" width="1.85546875" style="3" customWidth="1"/>
    <col min="14352" max="14352" width="14.85546875" style="3" customWidth="1"/>
    <col min="14353" max="14353" width="1.85546875" style="3" customWidth="1"/>
    <col min="14354" max="14354" width="16.42578125" style="3" bestFit="1" customWidth="1"/>
    <col min="14355" max="14356" width="16" style="3" bestFit="1" customWidth="1"/>
    <col min="14357" max="14357" width="9.140625" style="3"/>
    <col min="14358" max="14358" width="16" style="3" bestFit="1" customWidth="1"/>
    <col min="14359" max="14592" width="9.140625" style="3"/>
    <col min="14593" max="14594" width="2.5703125" style="3" customWidth="1"/>
    <col min="14595" max="14595" width="40.42578125" style="3" customWidth="1"/>
    <col min="14596" max="14596" width="15.42578125" style="3" bestFit="1" customWidth="1"/>
    <col min="14597" max="14597" width="1.85546875" style="3" customWidth="1"/>
    <col min="14598" max="14598" width="15.5703125" style="3" customWidth="1"/>
    <col min="14599" max="14599" width="1.85546875" style="3" customWidth="1"/>
    <col min="14600" max="14600" width="14.7109375" style="3" bestFit="1" customWidth="1"/>
    <col min="14601" max="14601" width="1.85546875" style="3" customWidth="1"/>
    <col min="14602" max="14602" width="15.42578125" style="3" bestFit="1" customWidth="1"/>
    <col min="14603" max="14603" width="1.85546875" style="3" customWidth="1"/>
    <col min="14604" max="14604" width="14.42578125" style="3" bestFit="1" customWidth="1"/>
    <col min="14605" max="14605" width="1.85546875" style="3" customWidth="1"/>
    <col min="14606" max="14606" width="14.7109375" style="3" bestFit="1" customWidth="1"/>
    <col min="14607" max="14607" width="1.85546875" style="3" customWidth="1"/>
    <col min="14608" max="14608" width="14.85546875" style="3" customWidth="1"/>
    <col min="14609" max="14609" width="1.85546875" style="3" customWidth="1"/>
    <col min="14610" max="14610" width="16.42578125" style="3" bestFit="1" customWidth="1"/>
    <col min="14611" max="14612" width="16" style="3" bestFit="1" customWidth="1"/>
    <col min="14613" max="14613" width="9.140625" style="3"/>
    <col min="14614" max="14614" width="16" style="3" bestFit="1" customWidth="1"/>
    <col min="14615" max="14848" width="9.140625" style="3"/>
    <col min="14849" max="14850" width="2.5703125" style="3" customWidth="1"/>
    <col min="14851" max="14851" width="40.42578125" style="3" customWidth="1"/>
    <col min="14852" max="14852" width="15.42578125" style="3" bestFit="1" customWidth="1"/>
    <col min="14853" max="14853" width="1.85546875" style="3" customWidth="1"/>
    <col min="14854" max="14854" width="15.5703125" style="3" customWidth="1"/>
    <col min="14855" max="14855" width="1.85546875" style="3" customWidth="1"/>
    <col min="14856" max="14856" width="14.7109375" style="3" bestFit="1" customWidth="1"/>
    <col min="14857" max="14857" width="1.85546875" style="3" customWidth="1"/>
    <col min="14858" max="14858" width="15.42578125" style="3" bestFit="1" customWidth="1"/>
    <col min="14859" max="14859" width="1.85546875" style="3" customWidth="1"/>
    <col min="14860" max="14860" width="14.42578125" style="3" bestFit="1" customWidth="1"/>
    <col min="14861" max="14861" width="1.85546875" style="3" customWidth="1"/>
    <col min="14862" max="14862" width="14.7109375" style="3" bestFit="1" customWidth="1"/>
    <col min="14863" max="14863" width="1.85546875" style="3" customWidth="1"/>
    <col min="14864" max="14864" width="14.85546875" style="3" customWidth="1"/>
    <col min="14865" max="14865" width="1.85546875" style="3" customWidth="1"/>
    <col min="14866" max="14866" width="16.42578125" style="3" bestFit="1" customWidth="1"/>
    <col min="14867" max="14868" width="16" style="3" bestFit="1" customWidth="1"/>
    <col min="14869" max="14869" width="9.140625" style="3"/>
    <col min="14870" max="14870" width="16" style="3" bestFit="1" customWidth="1"/>
    <col min="14871" max="15104" width="9.140625" style="3"/>
    <col min="15105" max="15106" width="2.5703125" style="3" customWidth="1"/>
    <col min="15107" max="15107" width="40.42578125" style="3" customWidth="1"/>
    <col min="15108" max="15108" width="15.42578125" style="3" bestFit="1" customWidth="1"/>
    <col min="15109" max="15109" width="1.85546875" style="3" customWidth="1"/>
    <col min="15110" max="15110" width="15.5703125" style="3" customWidth="1"/>
    <col min="15111" max="15111" width="1.85546875" style="3" customWidth="1"/>
    <col min="15112" max="15112" width="14.7109375" style="3" bestFit="1" customWidth="1"/>
    <col min="15113" max="15113" width="1.85546875" style="3" customWidth="1"/>
    <col min="15114" max="15114" width="15.42578125" style="3" bestFit="1" customWidth="1"/>
    <col min="15115" max="15115" width="1.85546875" style="3" customWidth="1"/>
    <col min="15116" max="15116" width="14.42578125" style="3" bestFit="1" customWidth="1"/>
    <col min="15117" max="15117" width="1.85546875" style="3" customWidth="1"/>
    <col min="15118" max="15118" width="14.7109375" style="3" bestFit="1" customWidth="1"/>
    <col min="15119" max="15119" width="1.85546875" style="3" customWidth="1"/>
    <col min="15120" max="15120" width="14.85546875" style="3" customWidth="1"/>
    <col min="15121" max="15121" width="1.85546875" style="3" customWidth="1"/>
    <col min="15122" max="15122" width="16.42578125" style="3" bestFit="1" customWidth="1"/>
    <col min="15123" max="15124" width="16" style="3" bestFit="1" customWidth="1"/>
    <col min="15125" max="15125" width="9.140625" style="3"/>
    <col min="15126" max="15126" width="16" style="3" bestFit="1" customWidth="1"/>
    <col min="15127" max="15360" width="9.140625" style="3"/>
    <col min="15361" max="15362" width="2.5703125" style="3" customWidth="1"/>
    <col min="15363" max="15363" width="40.42578125" style="3" customWidth="1"/>
    <col min="15364" max="15364" width="15.42578125" style="3" bestFit="1" customWidth="1"/>
    <col min="15365" max="15365" width="1.85546875" style="3" customWidth="1"/>
    <col min="15366" max="15366" width="15.5703125" style="3" customWidth="1"/>
    <col min="15367" max="15367" width="1.85546875" style="3" customWidth="1"/>
    <col min="15368" max="15368" width="14.7109375" style="3" bestFit="1" customWidth="1"/>
    <col min="15369" max="15369" width="1.85546875" style="3" customWidth="1"/>
    <col min="15370" max="15370" width="15.42578125" style="3" bestFit="1" customWidth="1"/>
    <col min="15371" max="15371" width="1.85546875" style="3" customWidth="1"/>
    <col min="15372" max="15372" width="14.42578125" style="3" bestFit="1" customWidth="1"/>
    <col min="15373" max="15373" width="1.85546875" style="3" customWidth="1"/>
    <col min="15374" max="15374" width="14.7109375" style="3" bestFit="1" customWidth="1"/>
    <col min="15375" max="15375" width="1.85546875" style="3" customWidth="1"/>
    <col min="15376" max="15376" width="14.85546875" style="3" customWidth="1"/>
    <col min="15377" max="15377" width="1.85546875" style="3" customWidth="1"/>
    <col min="15378" max="15378" width="16.42578125" style="3" bestFit="1" customWidth="1"/>
    <col min="15379" max="15380" width="16" style="3" bestFit="1" customWidth="1"/>
    <col min="15381" max="15381" width="9.140625" style="3"/>
    <col min="15382" max="15382" width="16" style="3" bestFit="1" customWidth="1"/>
    <col min="15383" max="15616" width="9.140625" style="3"/>
    <col min="15617" max="15618" width="2.5703125" style="3" customWidth="1"/>
    <col min="15619" max="15619" width="40.42578125" style="3" customWidth="1"/>
    <col min="15620" max="15620" width="15.42578125" style="3" bestFit="1" customWidth="1"/>
    <col min="15621" max="15621" width="1.85546875" style="3" customWidth="1"/>
    <col min="15622" max="15622" width="15.5703125" style="3" customWidth="1"/>
    <col min="15623" max="15623" width="1.85546875" style="3" customWidth="1"/>
    <col min="15624" max="15624" width="14.7109375" style="3" bestFit="1" customWidth="1"/>
    <col min="15625" max="15625" width="1.85546875" style="3" customWidth="1"/>
    <col min="15626" max="15626" width="15.42578125" style="3" bestFit="1" customWidth="1"/>
    <col min="15627" max="15627" width="1.85546875" style="3" customWidth="1"/>
    <col min="15628" max="15628" width="14.42578125" style="3" bestFit="1" customWidth="1"/>
    <col min="15629" max="15629" width="1.85546875" style="3" customWidth="1"/>
    <col min="15630" max="15630" width="14.7109375" style="3" bestFit="1" customWidth="1"/>
    <col min="15631" max="15631" width="1.85546875" style="3" customWidth="1"/>
    <col min="15632" max="15632" width="14.85546875" style="3" customWidth="1"/>
    <col min="15633" max="15633" width="1.85546875" style="3" customWidth="1"/>
    <col min="15634" max="15634" width="16.42578125" style="3" bestFit="1" customWidth="1"/>
    <col min="15635" max="15636" width="16" style="3" bestFit="1" customWidth="1"/>
    <col min="15637" max="15637" width="9.140625" style="3"/>
    <col min="15638" max="15638" width="16" style="3" bestFit="1" customWidth="1"/>
    <col min="15639" max="15872" width="9.140625" style="3"/>
    <col min="15873" max="15874" width="2.5703125" style="3" customWidth="1"/>
    <col min="15875" max="15875" width="40.42578125" style="3" customWidth="1"/>
    <col min="15876" max="15876" width="15.42578125" style="3" bestFit="1" customWidth="1"/>
    <col min="15877" max="15877" width="1.85546875" style="3" customWidth="1"/>
    <col min="15878" max="15878" width="15.5703125" style="3" customWidth="1"/>
    <col min="15879" max="15879" width="1.85546875" style="3" customWidth="1"/>
    <col min="15880" max="15880" width="14.7109375" style="3" bestFit="1" customWidth="1"/>
    <col min="15881" max="15881" width="1.85546875" style="3" customWidth="1"/>
    <col min="15882" max="15882" width="15.42578125" style="3" bestFit="1" customWidth="1"/>
    <col min="15883" max="15883" width="1.85546875" style="3" customWidth="1"/>
    <col min="15884" max="15884" width="14.42578125" style="3" bestFit="1" customWidth="1"/>
    <col min="15885" max="15885" width="1.85546875" style="3" customWidth="1"/>
    <col min="15886" max="15886" width="14.7109375" style="3" bestFit="1" customWidth="1"/>
    <col min="15887" max="15887" width="1.85546875" style="3" customWidth="1"/>
    <col min="15888" max="15888" width="14.85546875" style="3" customWidth="1"/>
    <col min="15889" max="15889" width="1.85546875" style="3" customWidth="1"/>
    <col min="15890" max="15890" width="16.42578125" style="3" bestFit="1" customWidth="1"/>
    <col min="15891" max="15892" width="16" style="3" bestFit="1" customWidth="1"/>
    <col min="15893" max="15893" width="9.140625" style="3"/>
    <col min="15894" max="15894" width="16" style="3" bestFit="1" customWidth="1"/>
    <col min="15895" max="16128" width="9.140625" style="3"/>
    <col min="16129" max="16130" width="2.5703125" style="3" customWidth="1"/>
    <col min="16131" max="16131" width="40.42578125" style="3" customWidth="1"/>
    <col min="16132" max="16132" width="15.42578125" style="3" bestFit="1" customWidth="1"/>
    <col min="16133" max="16133" width="1.85546875" style="3" customWidth="1"/>
    <col min="16134" max="16134" width="15.5703125" style="3" customWidth="1"/>
    <col min="16135" max="16135" width="1.85546875" style="3" customWidth="1"/>
    <col min="16136" max="16136" width="14.7109375" style="3" bestFit="1" customWidth="1"/>
    <col min="16137" max="16137" width="1.85546875" style="3" customWidth="1"/>
    <col min="16138" max="16138" width="15.42578125" style="3" bestFit="1" customWidth="1"/>
    <col min="16139" max="16139" width="1.85546875" style="3" customWidth="1"/>
    <col min="16140" max="16140" width="14.42578125" style="3" bestFit="1" customWidth="1"/>
    <col min="16141" max="16141" width="1.85546875" style="3" customWidth="1"/>
    <col min="16142" max="16142" width="14.7109375" style="3" bestFit="1" customWidth="1"/>
    <col min="16143" max="16143" width="1.85546875" style="3" customWidth="1"/>
    <col min="16144" max="16144" width="14.85546875" style="3" customWidth="1"/>
    <col min="16145" max="16145" width="1.85546875" style="3" customWidth="1"/>
    <col min="16146" max="16146" width="16.42578125" style="3" bestFit="1" customWidth="1"/>
    <col min="16147" max="16148" width="16" style="3" bestFit="1" customWidth="1"/>
    <col min="16149" max="16149" width="9.140625" style="3"/>
    <col min="16150" max="16150" width="16" style="3" bestFit="1" customWidth="1"/>
    <col min="16151" max="16384" width="9.140625" style="3"/>
  </cols>
  <sheetData>
    <row r="1" spans="1:22" x14ac:dyDescent="0.25">
      <c r="A1" s="1" t="s">
        <v>227</v>
      </c>
      <c r="B1" s="1"/>
      <c r="C1" s="1"/>
      <c r="D1" s="1"/>
      <c r="E1" s="1"/>
      <c r="F1" s="1"/>
      <c r="G1" s="1"/>
      <c r="H1" s="1"/>
      <c r="I1" s="1"/>
      <c r="J1" s="1"/>
      <c r="K1" s="1"/>
      <c r="L1" s="1"/>
      <c r="M1" s="1"/>
      <c r="N1" s="1"/>
      <c r="O1" s="1"/>
      <c r="P1" s="2"/>
      <c r="Q1" s="1"/>
      <c r="R1" s="1"/>
    </row>
    <row r="2" spans="1:22" x14ac:dyDescent="0.25">
      <c r="A2" s="1" t="s">
        <v>22</v>
      </c>
      <c r="B2" s="1"/>
      <c r="C2" s="1"/>
      <c r="D2" s="1"/>
      <c r="E2" s="1"/>
      <c r="F2" s="1"/>
      <c r="G2" s="1"/>
      <c r="H2" s="1"/>
      <c r="I2" s="1"/>
      <c r="J2" s="1"/>
      <c r="K2" s="1"/>
      <c r="L2" s="1"/>
      <c r="M2" s="1"/>
      <c r="N2" s="1"/>
      <c r="O2" s="1"/>
      <c r="P2" s="2"/>
      <c r="Q2" s="1"/>
      <c r="R2" s="1"/>
    </row>
    <row r="3" spans="1:22" x14ac:dyDescent="0.25">
      <c r="A3" s="1" t="s">
        <v>23</v>
      </c>
      <c r="B3" s="1"/>
      <c r="C3" s="1"/>
      <c r="D3" s="1"/>
      <c r="E3" s="1"/>
      <c r="F3" s="1"/>
      <c r="G3" s="1"/>
      <c r="H3" s="1"/>
      <c r="I3" s="1"/>
      <c r="J3" s="1"/>
      <c r="K3" s="1"/>
      <c r="L3" s="1"/>
      <c r="M3" s="1"/>
      <c r="N3" s="1"/>
      <c r="O3" s="1"/>
      <c r="P3" s="2"/>
      <c r="Q3" s="1"/>
      <c r="R3" s="1"/>
    </row>
    <row r="4" spans="1:22" x14ac:dyDescent="0.25">
      <c r="A4" s="1" t="s">
        <v>24</v>
      </c>
      <c r="B4" s="1"/>
      <c r="C4" s="1"/>
      <c r="D4" s="1"/>
      <c r="E4" s="1"/>
      <c r="F4" s="1"/>
      <c r="G4" s="1"/>
      <c r="H4" s="1"/>
      <c r="I4" s="1"/>
      <c r="J4" s="1"/>
      <c r="K4" s="1"/>
      <c r="L4" s="1"/>
      <c r="M4" s="1"/>
      <c r="N4" s="1"/>
      <c r="O4" s="1"/>
      <c r="P4" s="2"/>
      <c r="Q4" s="1"/>
      <c r="R4" s="1"/>
    </row>
    <row r="5" spans="1:22" x14ac:dyDescent="0.25">
      <c r="A5" s="1"/>
      <c r="B5" s="1"/>
      <c r="C5" s="1"/>
      <c r="D5" s="1"/>
      <c r="E5" s="1"/>
      <c r="F5" s="1"/>
      <c r="G5" s="1"/>
      <c r="H5" s="1"/>
      <c r="I5" s="1"/>
      <c r="J5" s="1"/>
      <c r="K5" s="1"/>
      <c r="L5" s="1"/>
      <c r="M5" s="1"/>
      <c r="N5" s="1"/>
      <c r="O5" s="1"/>
      <c r="P5" s="2"/>
      <c r="Q5" s="1"/>
      <c r="R5" s="1"/>
    </row>
    <row r="6" spans="1:22" x14ac:dyDescent="0.25">
      <c r="D6" s="4"/>
      <c r="P6" s="5"/>
    </row>
    <row r="7" spans="1:22" x14ac:dyDescent="0.25">
      <c r="D7" s="4"/>
      <c r="N7" s="6" t="s">
        <v>25</v>
      </c>
      <c r="O7" s="6"/>
      <c r="P7" s="7" t="s">
        <v>26</v>
      </c>
      <c r="Q7" s="6"/>
      <c r="R7" s="6"/>
    </row>
    <row r="8" spans="1:22" x14ac:dyDescent="0.25">
      <c r="D8" s="8" t="s">
        <v>27</v>
      </c>
      <c r="E8" s="8"/>
      <c r="F8" s="8"/>
      <c r="G8" s="8"/>
      <c r="H8" s="8"/>
      <c r="J8" s="8" t="s">
        <v>28</v>
      </c>
      <c r="K8" s="8"/>
      <c r="L8" s="8"/>
      <c r="N8" s="9" t="s">
        <v>29</v>
      </c>
      <c r="O8" s="6"/>
      <c r="P8" s="10" t="s">
        <v>30</v>
      </c>
      <c r="Q8" s="6"/>
      <c r="R8" s="6" t="s">
        <v>31</v>
      </c>
    </row>
    <row r="9" spans="1:22" x14ac:dyDescent="0.25">
      <c r="D9" s="6"/>
      <c r="E9" s="6"/>
      <c r="F9" s="6" t="s">
        <v>32</v>
      </c>
      <c r="G9" s="6"/>
      <c r="H9" s="6" t="s">
        <v>33</v>
      </c>
      <c r="I9" s="6"/>
      <c r="J9" s="6"/>
      <c r="K9" s="6"/>
      <c r="L9" s="6" t="s">
        <v>34</v>
      </c>
      <c r="N9" s="6" t="s">
        <v>35</v>
      </c>
      <c r="O9" s="6"/>
      <c r="P9" s="7" t="s">
        <v>36</v>
      </c>
      <c r="Q9" s="6"/>
      <c r="R9" s="6" t="s">
        <v>37</v>
      </c>
    </row>
    <row r="10" spans="1:22" x14ac:dyDescent="0.25">
      <c r="B10" s="11"/>
      <c r="D10" s="9" t="s">
        <v>38</v>
      </c>
      <c r="E10" s="6"/>
      <c r="F10" s="9" t="s">
        <v>39</v>
      </c>
      <c r="G10" s="6"/>
      <c r="H10" s="9" t="s">
        <v>40</v>
      </c>
      <c r="I10" s="6"/>
      <c r="J10" s="9" t="s">
        <v>41</v>
      </c>
      <c r="K10" s="6"/>
      <c r="L10" s="9" t="s">
        <v>42</v>
      </c>
      <c r="N10" s="9" t="s">
        <v>43</v>
      </c>
      <c r="O10" s="6"/>
      <c r="P10" s="10" t="s">
        <v>44</v>
      </c>
      <c r="Q10" s="6"/>
      <c r="R10" s="9" t="s">
        <v>45</v>
      </c>
    </row>
    <row r="11" spans="1:22" x14ac:dyDescent="0.25">
      <c r="B11" s="11"/>
      <c r="D11" s="21"/>
      <c r="E11" s="6"/>
      <c r="F11" s="21"/>
      <c r="G11" s="6"/>
      <c r="H11" s="21"/>
      <c r="I11" s="6"/>
      <c r="J11" s="21"/>
      <c r="K11" s="6"/>
      <c r="L11" s="21"/>
      <c r="N11" s="21"/>
      <c r="O11" s="6"/>
      <c r="P11" s="22"/>
      <c r="Q11" s="6"/>
      <c r="R11" s="21"/>
    </row>
    <row r="12" spans="1:22" x14ac:dyDescent="0.25">
      <c r="B12" s="11"/>
      <c r="D12" s="21"/>
      <c r="E12" s="6"/>
      <c r="F12" s="21"/>
      <c r="G12" s="6"/>
      <c r="H12" s="21"/>
      <c r="I12" s="6"/>
      <c r="J12" s="21"/>
      <c r="K12" s="6"/>
      <c r="L12" s="21"/>
      <c r="N12" s="21"/>
      <c r="O12" s="6"/>
      <c r="P12" s="22"/>
      <c r="Q12" s="6"/>
      <c r="R12" s="21"/>
    </row>
    <row r="13" spans="1:22" x14ac:dyDescent="0.25">
      <c r="A13" s="11" t="s">
        <v>46</v>
      </c>
      <c r="B13" s="11"/>
      <c r="C13" s="11"/>
      <c r="D13" s="21"/>
      <c r="E13" s="6"/>
      <c r="F13" s="21"/>
      <c r="G13" s="6"/>
      <c r="H13" s="21"/>
      <c r="I13" s="6"/>
      <c r="J13" s="21"/>
      <c r="K13" s="6"/>
      <c r="L13" s="21"/>
      <c r="N13" s="21"/>
      <c r="O13" s="6"/>
      <c r="P13" s="22"/>
      <c r="Q13" s="6"/>
      <c r="R13" s="21"/>
    </row>
    <row r="14" spans="1:22" x14ac:dyDescent="0.25">
      <c r="A14" s="3" t="s">
        <v>47</v>
      </c>
      <c r="D14" s="72">
        <v>966901.36</v>
      </c>
      <c r="E14" s="70"/>
      <c r="F14" s="72">
        <v>2402703.63</v>
      </c>
      <c r="G14" s="70"/>
      <c r="H14" s="72">
        <v>105975.91</v>
      </c>
      <c r="I14" s="70"/>
      <c r="J14" s="70"/>
      <c r="K14" s="70"/>
      <c r="L14" s="70"/>
      <c r="M14" s="70"/>
      <c r="N14" s="72">
        <v>278750.17</v>
      </c>
      <c r="O14" s="70"/>
      <c r="P14" s="70"/>
      <c r="Q14" s="32"/>
      <c r="R14" s="32">
        <f>SUM(D14:Q14)</f>
        <v>3754331.07</v>
      </c>
      <c r="S14" s="12"/>
      <c r="T14" s="12"/>
      <c r="V14" s="4"/>
    </row>
    <row r="15" spans="1:22" x14ac:dyDescent="0.25">
      <c r="A15" s="3" t="s">
        <v>48</v>
      </c>
      <c r="D15" s="70"/>
      <c r="E15" s="70"/>
      <c r="F15" s="70"/>
      <c r="G15" s="70"/>
      <c r="H15" s="70"/>
      <c r="I15" s="70"/>
      <c r="J15" s="70"/>
      <c r="K15" s="70"/>
      <c r="L15" s="70"/>
      <c r="M15" s="70"/>
      <c r="N15" s="70"/>
      <c r="O15" s="70"/>
      <c r="P15" s="70"/>
      <c r="Q15" s="32"/>
      <c r="R15" s="32">
        <f t="shared" ref="R15:R37" si="0">SUM(D15:Q15)</f>
        <v>0</v>
      </c>
      <c r="S15" s="12"/>
      <c r="T15" s="12"/>
    </row>
    <row r="16" spans="1:22" x14ac:dyDescent="0.25">
      <c r="A16" s="3" t="s">
        <v>49</v>
      </c>
      <c r="D16" s="70"/>
      <c r="E16" s="70"/>
      <c r="F16" s="70"/>
      <c r="G16" s="70"/>
      <c r="H16" s="70"/>
      <c r="I16" s="70"/>
      <c r="J16" s="70"/>
      <c r="K16" s="70"/>
      <c r="L16" s="70"/>
      <c r="M16" s="70"/>
      <c r="N16" s="70"/>
      <c r="O16" s="70"/>
      <c r="P16" s="70"/>
      <c r="Q16" s="32"/>
      <c r="R16" s="32"/>
      <c r="S16" s="12"/>
      <c r="T16" s="67"/>
      <c r="V16" s="13"/>
    </row>
    <row r="17" spans="1:22" x14ac:dyDescent="0.25">
      <c r="B17" s="3" t="s">
        <v>50</v>
      </c>
      <c r="D17" s="72">
        <v>-1298.21</v>
      </c>
      <c r="E17" s="70"/>
      <c r="F17" s="70"/>
      <c r="G17" s="70"/>
      <c r="H17" s="70"/>
      <c r="I17" s="70"/>
      <c r="J17" s="70"/>
      <c r="K17" s="70"/>
      <c r="L17" s="70"/>
      <c r="M17" s="70"/>
      <c r="N17" s="70"/>
      <c r="O17" s="70"/>
      <c r="P17" s="70"/>
      <c r="Q17" s="32"/>
      <c r="R17" s="32">
        <f t="shared" si="0"/>
        <v>-1298.21</v>
      </c>
      <c r="S17" s="12"/>
      <c r="T17" s="12"/>
      <c r="V17" s="14"/>
    </row>
    <row r="18" spans="1:22" x14ac:dyDescent="0.25">
      <c r="B18" s="3" t="s">
        <v>51</v>
      </c>
      <c r="D18" s="72">
        <v>186852.64</v>
      </c>
      <c r="E18" s="70"/>
      <c r="F18" s="70"/>
      <c r="G18" s="70"/>
      <c r="H18" s="70"/>
      <c r="I18" s="70"/>
      <c r="J18" s="70"/>
      <c r="K18" s="70"/>
      <c r="L18" s="70"/>
      <c r="M18" s="70"/>
      <c r="N18" s="70"/>
      <c r="O18" s="70"/>
      <c r="P18" s="70"/>
      <c r="Q18" s="32"/>
      <c r="R18" s="32">
        <f t="shared" si="0"/>
        <v>186852.64</v>
      </c>
      <c r="S18" s="12"/>
      <c r="T18" s="12"/>
      <c r="V18" s="14"/>
    </row>
    <row r="19" spans="1:22" x14ac:dyDescent="0.25">
      <c r="B19" s="3" t="s">
        <v>52</v>
      </c>
      <c r="D19" s="70"/>
      <c r="E19" s="70"/>
      <c r="F19" s="70"/>
      <c r="G19" s="70"/>
      <c r="H19" s="70"/>
      <c r="I19" s="70"/>
      <c r="J19" s="70"/>
      <c r="K19" s="70"/>
      <c r="L19" s="70"/>
      <c r="M19" s="70"/>
      <c r="N19" s="70"/>
      <c r="O19" s="70"/>
      <c r="P19" s="70"/>
      <c r="Q19" s="32"/>
      <c r="R19" s="32">
        <f t="shared" si="0"/>
        <v>0</v>
      </c>
      <c r="S19" s="12"/>
      <c r="T19" s="12"/>
      <c r="V19" s="14"/>
    </row>
    <row r="20" spans="1:22" x14ac:dyDescent="0.25">
      <c r="B20" s="3" t="s">
        <v>53</v>
      </c>
      <c r="D20" s="72">
        <v>-121807.27</v>
      </c>
      <c r="E20" s="70"/>
      <c r="F20" s="70"/>
      <c r="G20" s="70"/>
      <c r="H20" s="70"/>
      <c r="I20" s="70"/>
      <c r="J20" s="70"/>
      <c r="K20" s="70"/>
      <c r="L20" s="70"/>
      <c r="M20" s="70"/>
      <c r="N20" s="70"/>
      <c r="O20" s="70"/>
      <c r="P20" s="70"/>
      <c r="Q20" s="32"/>
      <c r="R20" s="32">
        <f t="shared" si="0"/>
        <v>-121807.27</v>
      </c>
      <c r="S20" s="12"/>
      <c r="T20" s="12"/>
      <c r="V20" s="14"/>
    </row>
    <row r="21" spans="1:22" x14ac:dyDescent="0.25">
      <c r="B21" s="15" t="s">
        <v>54</v>
      </c>
      <c r="D21" s="70"/>
      <c r="E21" s="70"/>
      <c r="F21" s="70"/>
      <c r="G21" s="70"/>
      <c r="H21" s="70"/>
      <c r="I21" s="70"/>
      <c r="J21" s="70"/>
      <c r="K21" s="70"/>
      <c r="L21" s="70"/>
      <c r="M21" s="70"/>
      <c r="N21" s="70"/>
      <c r="O21" s="70"/>
      <c r="P21" s="70"/>
      <c r="Q21" s="32"/>
      <c r="R21" s="32">
        <f t="shared" si="0"/>
        <v>0</v>
      </c>
      <c r="S21" s="12"/>
      <c r="T21" s="12"/>
      <c r="V21" s="14"/>
    </row>
    <row r="22" spans="1:22" x14ac:dyDescent="0.25">
      <c r="B22" s="3" t="s">
        <v>55</v>
      </c>
      <c r="D22" s="72">
        <v>652184.47</v>
      </c>
      <c r="E22" s="70"/>
      <c r="F22" s="70"/>
      <c r="G22" s="70"/>
      <c r="H22" s="70"/>
      <c r="I22" s="70"/>
      <c r="J22" s="70"/>
      <c r="K22" s="70"/>
      <c r="L22" s="70"/>
      <c r="M22" s="70"/>
      <c r="N22" s="70"/>
      <c r="O22" s="70"/>
      <c r="P22" s="70"/>
      <c r="Q22" s="32"/>
      <c r="R22" s="32">
        <f t="shared" si="0"/>
        <v>652184.47</v>
      </c>
      <c r="S22" s="12"/>
      <c r="T22" s="12"/>
      <c r="V22" s="14"/>
    </row>
    <row r="23" spans="1:22" x14ac:dyDescent="0.25">
      <c r="B23" s="3" t="s">
        <v>56</v>
      </c>
      <c r="D23" s="72">
        <v>318252.44</v>
      </c>
      <c r="E23" s="70"/>
      <c r="F23" s="70"/>
      <c r="G23" s="70"/>
      <c r="H23" s="70"/>
      <c r="I23" s="70"/>
      <c r="J23" s="70"/>
      <c r="K23" s="70"/>
      <c r="L23" s="70"/>
      <c r="M23" s="70"/>
      <c r="N23" s="70"/>
      <c r="O23" s="70"/>
      <c r="P23" s="70"/>
      <c r="Q23" s="32"/>
      <c r="R23" s="32">
        <f t="shared" si="0"/>
        <v>318252.44</v>
      </c>
      <c r="S23" s="12"/>
      <c r="T23" s="12"/>
      <c r="V23" s="14"/>
    </row>
    <row r="24" spans="1:22" x14ac:dyDescent="0.25">
      <c r="B24" s="3" t="s">
        <v>57</v>
      </c>
      <c r="D24" s="72">
        <v>114737.46</v>
      </c>
      <c r="E24" s="70"/>
      <c r="F24" s="70"/>
      <c r="G24" s="70"/>
      <c r="H24" s="70"/>
      <c r="I24" s="70"/>
      <c r="J24" s="70"/>
      <c r="K24" s="70"/>
      <c r="L24" s="70"/>
      <c r="M24" s="70"/>
      <c r="N24" s="70"/>
      <c r="O24" s="70"/>
      <c r="P24" s="70"/>
      <c r="Q24" s="32"/>
      <c r="R24" s="32">
        <f t="shared" si="0"/>
        <v>114737.46</v>
      </c>
      <c r="S24" s="12"/>
      <c r="T24" s="12"/>
    </row>
    <row r="25" spans="1:22" x14ac:dyDescent="0.25">
      <c r="B25" s="3" t="s">
        <v>58</v>
      </c>
      <c r="D25" s="70"/>
      <c r="E25" s="70"/>
      <c r="F25" s="70"/>
      <c r="G25" s="70"/>
      <c r="H25" s="70"/>
      <c r="I25" s="70"/>
      <c r="J25" s="70"/>
      <c r="K25" s="70"/>
      <c r="L25" s="70"/>
      <c r="M25" s="70"/>
      <c r="N25" s="70"/>
      <c r="O25" s="70"/>
      <c r="P25" s="70"/>
      <c r="Q25" s="32"/>
      <c r="R25" s="32">
        <f t="shared" si="0"/>
        <v>0</v>
      </c>
      <c r="S25" s="12"/>
      <c r="T25" s="12"/>
    </row>
    <row r="26" spans="1:22" x14ac:dyDescent="0.25">
      <c r="B26" s="3" t="s">
        <v>59</v>
      </c>
      <c r="D26" s="70"/>
      <c r="E26" s="70"/>
      <c r="F26" s="72">
        <v>46773.27</v>
      </c>
      <c r="G26" s="70"/>
      <c r="H26" s="70"/>
      <c r="I26" s="70"/>
      <c r="J26" s="70"/>
      <c r="K26" s="70"/>
      <c r="L26" s="70"/>
      <c r="M26" s="70"/>
      <c r="N26" s="70"/>
      <c r="O26" s="70"/>
      <c r="P26" s="70"/>
      <c r="Q26" s="32"/>
      <c r="R26" s="32">
        <f t="shared" si="0"/>
        <v>46773.27</v>
      </c>
      <c r="S26" s="12"/>
      <c r="T26" s="12"/>
    </row>
    <row r="27" spans="1:22" x14ac:dyDescent="0.25">
      <c r="B27" s="3" t="s">
        <v>60</v>
      </c>
      <c r="D27" s="70"/>
      <c r="E27" s="70"/>
      <c r="F27" s="70"/>
      <c r="G27" s="70"/>
      <c r="H27" s="70"/>
      <c r="I27" s="70"/>
      <c r="J27" s="70"/>
      <c r="K27" s="70"/>
      <c r="L27" s="70"/>
      <c r="M27" s="70"/>
      <c r="N27" s="70"/>
      <c r="O27" s="70"/>
      <c r="P27" s="70"/>
      <c r="Q27" s="32"/>
      <c r="R27" s="32">
        <f t="shared" si="0"/>
        <v>0</v>
      </c>
      <c r="S27" s="12"/>
      <c r="T27" s="12"/>
    </row>
    <row r="28" spans="1:22" x14ac:dyDescent="0.25">
      <c r="B28" s="3" t="s">
        <v>61</v>
      </c>
      <c r="D28" s="72">
        <v>4883.5</v>
      </c>
      <c r="E28" s="70"/>
      <c r="F28" s="70"/>
      <c r="G28" s="70"/>
      <c r="H28" s="70"/>
      <c r="I28" s="70"/>
      <c r="J28" s="70"/>
      <c r="K28" s="70"/>
      <c r="L28" s="70"/>
      <c r="M28" s="70"/>
      <c r="N28" s="70"/>
      <c r="O28" s="70"/>
      <c r="P28" s="70"/>
      <c r="Q28" s="32"/>
      <c r="R28" s="32">
        <f t="shared" si="0"/>
        <v>4883.5</v>
      </c>
      <c r="S28" s="12"/>
      <c r="T28" s="12"/>
    </row>
    <row r="29" spans="1:22" x14ac:dyDescent="0.25">
      <c r="B29" s="3" t="s">
        <v>62</v>
      </c>
      <c r="D29" s="72">
        <v>13174.99</v>
      </c>
      <c r="E29" s="70"/>
      <c r="F29" s="70"/>
      <c r="G29" s="70"/>
      <c r="H29" s="70"/>
      <c r="I29" s="70"/>
      <c r="J29" s="70"/>
      <c r="K29" s="70"/>
      <c r="L29" s="70"/>
      <c r="M29" s="70"/>
      <c r="N29" s="70"/>
      <c r="O29" s="70"/>
      <c r="P29" s="70"/>
      <c r="Q29" s="32"/>
      <c r="R29" s="32">
        <f t="shared" si="0"/>
        <v>13174.99</v>
      </c>
      <c r="S29" s="12"/>
      <c r="T29" s="12"/>
    </row>
    <row r="30" spans="1:22" x14ac:dyDescent="0.25">
      <c r="B30" s="3" t="s">
        <v>63</v>
      </c>
      <c r="D30" s="72">
        <v>47296.18</v>
      </c>
      <c r="E30" s="70"/>
      <c r="F30" s="70"/>
      <c r="G30" s="70"/>
      <c r="H30" s="70"/>
      <c r="I30" s="70"/>
      <c r="J30" s="70"/>
      <c r="K30" s="70"/>
      <c r="L30" s="70"/>
      <c r="M30" s="70"/>
      <c r="N30" s="70"/>
      <c r="O30" s="70"/>
      <c r="P30" s="70"/>
      <c r="Q30" s="32"/>
      <c r="R30" s="32">
        <f t="shared" si="0"/>
        <v>47296.18</v>
      </c>
      <c r="S30" s="12"/>
      <c r="T30" s="12"/>
    </row>
    <row r="31" spans="1:22" x14ac:dyDescent="0.25">
      <c r="A31" s="3" t="s">
        <v>64</v>
      </c>
      <c r="D31" s="70"/>
      <c r="E31" s="70"/>
      <c r="F31" s="70"/>
      <c r="G31" s="70"/>
      <c r="H31" s="70"/>
      <c r="I31" s="70"/>
      <c r="J31" s="70"/>
      <c r="K31" s="70"/>
      <c r="L31" s="70"/>
      <c r="M31" s="70"/>
      <c r="N31" s="70"/>
      <c r="O31" s="70"/>
      <c r="P31" s="70"/>
      <c r="Q31" s="32"/>
      <c r="R31" s="32">
        <f t="shared" si="0"/>
        <v>0</v>
      </c>
      <c r="S31" s="12"/>
      <c r="T31" s="12"/>
    </row>
    <row r="32" spans="1:22" x14ac:dyDescent="0.25">
      <c r="A32" s="3" t="s">
        <v>65</v>
      </c>
      <c r="D32" s="70"/>
      <c r="E32" s="70"/>
      <c r="F32" s="70"/>
      <c r="G32" s="70"/>
      <c r="H32" s="70"/>
      <c r="I32" s="70"/>
      <c r="J32" s="70"/>
      <c r="K32" s="70"/>
      <c r="L32" s="70"/>
      <c r="M32" s="70"/>
      <c r="N32" s="70"/>
      <c r="O32" s="70"/>
      <c r="P32" s="70"/>
      <c r="Q32" s="32"/>
      <c r="R32" s="32">
        <f t="shared" si="0"/>
        <v>0</v>
      </c>
      <c r="S32" s="12"/>
      <c r="T32" s="12"/>
    </row>
    <row r="33" spans="1:20" x14ac:dyDescent="0.25">
      <c r="A33" s="3" t="s">
        <v>66</v>
      </c>
      <c r="D33" s="70"/>
      <c r="E33" s="70"/>
      <c r="F33" s="70"/>
      <c r="G33" s="70"/>
      <c r="H33" s="70"/>
      <c r="I33" s="70"/>
      <c r="J33" s="70"/>
      <c r="K33" s="70"/>
      <c r="L33" s="70"/>
      <c r="M33" s="70"/>
      <c r="N33" s="70"/>
      <c r="O33" s="70"/>
      <c r="P33" s="70"/>
      <c r="Q33" s="32"/>
      <c r="R33" s="32">
        <f t="shared" si="0"/>
        <v>0</v>
      </c>
      <c r="S33" s="12"/>
      <c r="T33" s="12"/>
    </row>
    <row r="34" spans="1:20" x14ac:dyDescent="0.25">
      <c r="A34" s="3" t="s">
        <v>67</v>
      </c>
      <c r="D34" s="70"/>
      <c r="E34" s="70"/>
      <c r="F34" s="70"/>
      <c r="G34" s="70"/>
      <c r="H34" s="70"/>
      <c r="I34" s="70"/>
      <c r="J34" s="70"/>
      <c r="K34" s="70"/>
      <c r="L34" s="70"/>
      <c r="M34" s="70"/>
      <c r="N34" s="70"/>
      <c r="O34" s="70"/>
      <c r="P34" s="70"/>
      <c r="Q34" s="32"/>
      <c r="R34" s="32">
        <f t="shared" si="0"/>
        <v>0</v>
      </c>
      <c r="S34" s="12"/>
      <c r="T34" s="12"/>
    </row>
    <row r="35" spans="1:20" x14ac:dyDescent="0.25">
      <c r="A35" s="3" t="s">
        <v>68</v>
      </c>
      <c r="D35" s="71"/>
      <c r="E35" s="70"/>
      <c r="F35" s="70"/>
      <c r="G35" s="70"/>
      <c r="H35" s="70"/>
      <c r="I35" s="70"/>
      <c r="J35" s="70"/>
      <c r="K35" s="70"/>
      <c r="L35" s="70"/>
      <c r="M35" s="70"/>
      <c r="N35" s="70"/>
      <c r="O35" s="70"/>
      <c r="P35" s="70"/>
      <c r="Q35" s="32"/>
      <c r="R35" s="32">
        <f t="shared" si="0"/>
        <v>0</v>
      </c>
      <c r="S35" s="12"/>
      <c r="T35" s="12"/>
    </row>
    <row r="36" spans="1:20" x14ac:dyDescent="0.25">
      <c r="A36" s="3" t="s">
        <v>69</v>
      </c>
      <c r="D36" s="70"/>
      <c r="E36" s="70"/>
      <c r="F36" s="70"/>
      <c r="G36" s="70"/>
      <c r="H36" s="70"/>
      <c r="I36" s="70"/>
      <c r="J36" s="70"/>
      <c r="K36" s="70"/>
      <c r="L36" s="70"/>
      <c r="M36" s="70"/>
      <c r="N36" s="70"/>
      <c r="O36" s="70"/>
      <c r="P36" s="95">
        <v>159492.5</v>
      </c>
      <c r="Q36" s="32"/>
      <c r="R36" s="32">
        <f t="shared" si="0"/>
        <v>159492.5</v>
      </c>
      <c r="S36" s="12"/>
      <c r="T36" s="12"/>
    </row>
    <row r="37" spans="1:20" x14ac:dyDescent="0.25">
      <c r="A37" s="3" t="s">
        <v>70</v>
      </c>
      <c r="D37" s="32"/>
      <c r="E37" s="32"/>
      <c r="F37" s="32"/>
      <c r="G37" s="32"/>
      <c r="H37" s="32"/>
      <c r="I37" s="32"/>
      <c r="J37" s="32"/>
      <c r="K37" s="32"/>
      <c r="L37" s="32"/>
      <c r="M37" s="32"/>
      <c r="N37" s="32"/>
      <c r="O37" s="32"/>
      <c r="P37" s="32"/>
      <c r="Q37" s="32"/>
      <c r="R37" s="32">
        <f t="shared" si="0"/>
        <v>0</v>
      </c>
      <c r="S37" s="12"/>
      <c r="T37" s="12"/>
    </row>
    <row r="38" spans="1:20" ht="15.75" thickBot="1" x14ac:dyDescent="0.3">
      <c r="C38" s="3" t="s">
        <v>71</v>
      </c>
      <c r="D38" s="34">
        <f>SUM(D14:D37)</f>
        <v>2181177.5600000005</v>
      </c>
      <c r="E38" s="32"/>
      <c r="F38" s="34">
        <f>SUM(F14:F37)</f>
        <v>2449476.9</v>
      </c>
      <c r="G38" s="32"/>
      <c r="H38" s="34">
        <f>SUM(H14:H37)</f>
        <v>105975.91</v>
      </c>
      <c r="I38" s="32"/>
      <c r="J38" s="34">
        <f>SUM(J14:J37)</f>
        <v>0</v>
      </c>
      <c r="K38" s="32"/>
      <c r="L38" s="34">
        <f>SUM(L14:L37)</f>
        <v>0</v>
      </c>
      <c r="M38" s="32"/>
      <c r="N38" s="34">
        <f>SUM(N14:N37)</f>
        <v>278750.17</v>
      </c>
      <c r="O38" s="32"/>
      <c r="P38" s="34">
        <f>SUM(P14:P37)</f>
        <v>159492.5</v>
      </c>
      <c r="Q38" s="32"/>
      <c r="R38" s="34">
        <f>SUM(R14:R37)</f>
        <v>5174873.04</v>
      </c>
      <c r="S38" s="12"/>
      <c r="T38" s="12"/>
    </row>
    <row r="39" spans="1:20" ht="15.75" thickTop="1" x14ac:dyDescent="0.25">
      <c r="D39" s="12"/>
      <c r="E39" s="12"/>
      <c r="F39" s="12"/>
      <c r="G39" s="12"/>
      <c r="H39" s="12"/>
      <c r="I39" s="12"/>
      <c r="J39" s="12"/>
      <c r="K39" s="12"/>
      <c r="L39" s="12"/>
      <c r="M39" s="12"/>
      <c r="N39" s="12"/>
      <c r="O39" s="12"/>
      <c r="Q39" s="12"/>
      <c r="R39" s="12"/>
      <c r="S39" s="12"/>
      <c r="T39" s="12"/>
    </row>
    <row r="40" spans="1:20" x14ac:dyDescent="0.25">
      <c r="A40" s="11" t="s">
        <v>72</v>
      </c>
      <c r="B40" s="11"/>
      <c r="C40" s="11"/>
      <c r="D40" s="12"/>
      <c r="E40" s="12"/>
      <c r="F40" s="12"/>
      <c r="G40" s="12"/>
      <c r="H40" s="12"/>
      <c r="I40" s="12"/>
      <c r="J40" s="12"/>
      <c r="K40" s="12"/>
      <c r="L40" s="12"/>
      <c r="M40" s="12"/>
      <c r="N40" s="12"/>
      <c r="O40" s="12"/>
      <c r="Q40" s="12"/>
      <c r="R40" s="12"/>
      <c r="S40" s="12"/>
      <c r="T40" s="12"/>
    </row>
    <row r="41" spans="1:20" x14ac:dyDescent="0.25">
      <c r="A41" s="3" t="s">
        <v>73</v>
      </c>
      <c r="D41" s="12"/>
      <c r="E41" s="12"/>
      <c r="F41" s="12"/>
      <c r="G41" s="12"/>
      <c r="H41" s="12"/>
      <c r="I41" s="12"/>
      <c r="J41" s="12"/>
      <c r="K41" s="12"/>
      <c r="L41" s="12"/>
      <c r="M41" s="12"/>
      <c r="N41" s="12"/>
      <c r="O41" s="12"/>
      <c r="Q41" s="12"/>
      <c r="R41" s="12"/>
      <c r="S41" s="12"/>
      <c r="T41" s="12"/>
    </row>
    <row r="42" spans="1:20" x14ac:dyDescent="0.25">
      <c r="B42" s="3" t="s">
        <v>74</v>
      </c>
      <c r="D42" s="32"/>
      <c r="E42" s="32"/>
      <c r="F42" s="32"/>
      <c r="G42" s="32"/>
      <c r="H42" s="32"/>
      <c r="I42" s="32"/>
      <c r="J42" s="32"/>
      <c r="K42" s="32"/>
      <c r="L42" s="32"/>
      <c r="M42" s="32"/>
      <c r="N42" s="32"/>
      <c r="O42" s="32"/>
      <c r="P42" s="32"/>
      <c r="Q42" s="32"/>
      <c r="R42" s="32">
        <f t="shared" ref="R42:R46" si="1">SUM(D42:Q42)</f>
        <v>0</v>
      </c>
      <c r="S42" s="12"/>
      <c r="T42" s="12"/>
    </row>
    <row r="43" spans="1:20" x14ac:dyDescent="0.25">
      <c r="B43" s="3" t="s">
        <v>75</v>
      </c>
      <c r="D43" s="32"/>
      <c r="E43" s="32"/>
      <c r="F43" s="32"/>
      <c r="G43" s="32"/>
      <c r="H43" s="32"/>
      <c r="I43" s="32"/>
      <c r="J43" s="32"/>
      <c r="K43" s="32"/>
      <c r="L43" s="32"/>
      <c r="M43" s="32"/>
      <c r="N43" s="32"/>
      <c r="O43" s="32"/>
      <c r="P43" s="32"/>
      <c r="Q43" s="32"/>
      <c r="R43" s="32">
        <f t="shared" si="1"/>
        <v>0</v>
      </c>
      <c r="S43" s="12"/>
      <c r="T43" s="12"/>
    </row>
    <row r="44" spans="1:20" x14ac:dyDescent="0.25">
      <c r="B44" s="3" t="s">
        <v>76</v>
      </c>
      <c r="D44" s="72">
        <v>-131146.65</v>
      </c>
      <c r="E44" s="70"/>
      <c r="F44" s="70"/>
      <c r="G44" s="70"/>
      <c r="H44" s="70"/>
      <c r="I44" s="70"/>
      <c r="J44" s="70"/>
      <c r="K44" s="70"/>
      <c r="L44" s="70"/>
      <c r="M44" s="70"/>
      <c r="N44" s="70"/>
      <c r="O44" s="70"/>
      <c r="P44" s="70"/>
      <c r="Q44" s="32"/>
      <c r="R44" s="32">
        <f t="shared" si="1"/>
        <v>-131146.65</v>
      </c>
      <c r="S44" s="12"/>
      <c r="T44" s="12"/>
    </row>
    <row r="45" spans="1:20" x14ac:dyDescent="0.25">
      <c r="B45" s="3" t="s">
        <v>77</v>
      </c>
      <c r="D45" s="70"/>
      <c r="E45" s="70"/>
      <c r="F45" s="70"/>
      <c r="G45" s="70"/>
      <c r="H45" s="70"/>
      <c r="I45" s="70"/>
      <c r="J45" s="70"/>
      <c r="K45" s="70"/>
      <c r="L45" s="70"/>
      <c r="M45" s="70"/>
      <c r="N45" s="70"/>
      <c r="O45" s="70"/>
      <c r="P45" s="70"/>
      <c r="Q45" s="32"/>
      <c r="R45" s="32">
        <f t="shared" si="1"/>
        <v>0</v>
      </c>
      <c r="S45" s="12"/>
      <c r="T45" s="12"/>
    </row>
    <row r="46" spans="1:20" x14ac:dyDescent="0.25">
      <c r="B46" s="3" t="s">
        <v>78</v>
      </c>
      <c r="D46" s="70"/>
      <c r="E46" s="70"/>
      <c r="F46" s="70"/>
      <c r="G46" s="70"/>
      <c r="H46" s="70"/>
      <c r="I46" s="70"/>
      <c r="J46" s="70"/>
      <c r="K46" s="70"/>
      <c r="L46" s="70"/>
      <c r="M46" s="70"/>
      <c r="N46" s="70"/>
      <c r="O46" s="70"/>
      <c r="P46" s="70"/>
      <c r="Q46" s="32"/>
      <c r="R46" s="32">
        <f t="shared" si="1"/>
        <v>0</v>
      </c>
      <c r="S46" s="12"/>
      <c r="T46" s="12"/>
    </row>
    <row r="47" spans="1:20" x14ac:dyDescent="0.25">
      <c r="B47" s="3" t="s">
        <v>79</v>
      </c>
      <c r="D47" s="70"/>
      <c r="E47" s="70"/>
      <c r="F47" s="70"/>
      <c r="G47" s="70"/>
      <c r="H47" s="70"/>
      <c r="I47" s="70"/>
      <c r="J47" s="70"/>
      <c r="K47" s="70"/>
      <c r="L47" s="70"/>
      <c r="M47" s="70"/>
      <c r="N47" s="70"/>
      <c r="O47" s="70"/>
      <c r="P47" s="70"/>
      <c r="Q47" s="32"/>
      <c r="R47" s="32">
        <f t="shared" ref="R47:R68" si="2">SUM(D47:Q47)</f>
        <v>0</v>
      </c>
      <c r="S47" s="12"/>
      <c r="T47" s="12"/>
    </row>
    <row r="48" spans="1:20" x14ac:dyDescent="0.25">
      <c r="B48" s="3" t="s">
        <v>80</v>
      </c>
      <c r="D48" s="70"/>
      <c r="E48" s="70"/>
      <c r="F48" s="70"/>
      <c r="G48" s="70"/>
      <c r="H48" s="70"/>
      <c r="I48" s="70"/>
      <c r="J48" s="70"/>
      <c r="K48" s="70"/>
      <c r="L48" s="70"/>
      <c r="M48" s="70"/>
      <c r="N48" s="72">
        <v>33248.68</v>
      </c>
      <c r="O48" s="70"/>
      <c r="P48" s="70"/>
      <c r="Q48" s="32"/>
      <c r="R48" s="32">
        <f t="shared" si="2"/>
        <v>33248.68</v>
      </c>
      <c r="S48" s="12"/>
      <c r="T48" s="12"/>
    </row>
    <row r="49" spans="2:20" x14ac:dyDescent="0.25">
      <c r="B49" s="3" t="s">
        <v>81</v>
      </c>
      <c r="D49" s="70"/>
      <c r="E49" s="70"/>
      <c r="F49" s="70"/>
      <c r="G49" s="70"/>
      <c r="H49" s="70"/>
      <c r="I49" s="70"/>
      <c r="J49" s="70"/>
      <c r="K49" s="70"/>
      <c r="L49" s="70"/>
      <c r="M49" s="70"/>
      <c r="N49" s="70"/>
      <c r="O49" s="70"/>
      <c r="P49" s="70"/>
      <c r="Q49" s="32"/>
      <c r="R49" s="32"/>
      <c r="S49" s="12"/>
      <c r="T49" s="12"/>
    </row>
    <row r="50" spans="2:20" x14ac:dyDescent="0.25">
      <c r="C50" s="3" t="s">
        <v>82</v>
      </c>
      <c r="D50" s="72">
        <v>63747.16</v>
      </c>
      <c r="E50" s="70"/>
      <c r="F50" s="70"/>
      <c r="G50" s="70"/>
      <c r="H50" s="70"/>
      <c r="I50" s="70"/>
      <c r="J50" s="70"/>
      <c r="K50" s="70"/>
      <c r="L50" s="70"/>
      <c r="M50" s="70"/>
      <c r="N50" s="70"/>
      <c r="O50" s="70"/>
      <c r="P50" s="70"/>
      <c r="Q50" s="32"/>
      <c r="R50" s="32">
        <f t="shared" si="2"/>
        <v>63747.16</v>
      </c>
      <c r="S50" s="12"/>
      <c r="T50" s="12"/>
    </row>
    <row r="51" spans="2:20" x14ac:dyDescent="0.25">
      <c r="C51" s="3" t="s">
        <v>52</v>
      </c>
      <c r="D51" s="70"/>
      <c r="E51" s="70"/>
      <c r="F51" s="70"/>
      <c r="G51" s="70"/>
      <c r="H51" s="70"/>
      <c r="I51" s="70"/>
      <c r="J51" s="70"/>
      <c r="K51" s="70"/>
      <c r="L51" s="70"/>
      <c r="M51" s="70"/>
      <c r="N51" s="70"/>
      <c r="O51" s="70"/>
      <c r="P51" s="70"/>
      <c r="Q51" s="32"/>
      <c r="R51" s="32">
        <f t="shared" si="2"/>
        <v>0</v>
      </c>
      <c r="S51" s="12"/>
      <c r="T51" s="12"/>
    </row>
    <row r="52" spans="2:20" x14ac:dyDescent="0.25">
      <c r="C52" s="3" t="s">
        <v>83</v>
      </c>
      <c r="D52" s="70"/>
      <c r="E52" s="70"/>
      <c r="F52" s="70"/>
      <c r="G52" s="70"/>
      <c r="H52" s="70"/>
      <c r="I52" s="70"/>
      <c r="J52" s="70"/>
      <c r="K52" s="70"/>
      <c r="L52" s="70"/>
      <c r="M52" s="70"/>
      <c r="N52" s="70"/>
      <c r="O52" s="70"/>
      <c r="P52" s="70"/>
      <c r="Q52" s="32"/>
      <c r="R52" s="32">
        <f t="shared" si="2"/>
        <v>0</v>
      </c>
      <c r="S52" s="12"/>
      <c r="T52" s="12"/>
    </row>
    <row r="53" spans="2:20" x14ac:dyDescent="0.25">
      <c r="C53" s="15" t="s">
        <v>54</v>
      </c>
      <c r="D53" s="70"/>
      <c r="E53" s="70"/>
      <c r="F53" s="70"/>
      <c r="G53" s="70"/>
      <c r="H53" s="70"/>
      <c r="I53" s="70"/>
      <c r="J53" s="70"/>
      <c r="K53" s="70"/>
      <c r="L53" s="70"/>
      <c r="M53" s="70"/>
      <c r="N53" s="70"/>
      <c r="O53" s="70"/>
      <c r="P53" s="70"/>
      <c r="Q53" s="32"/>
      <c r="R53" s="32">
        <f t="shared" si="2"/>
        <v>0</v>
      </c>
      <c r="S53" s="12"/>
      <c r="T53" s="12"/>
    </row>
    <row r="54" spans="2:20" x14ac:dyDescent="0.25">
      <c r="C54" s="3" t="s">
        <v>55</v>
      </c>
      <c r="D54" s="72">
        <v>652184.47</v>
      </c>
      <c r="E54" s="70"/>
      <c r="F54" s="70"/>
      <c r="G54" s="70"/>
      <c r="H54" s="70"/>
      <c r="I54" s="70"/>
      <c r="J54" s="70"/>
      <c r="K54" s="70"/>
      <c r="L54" s="70"/>
      <c r="M54" s="70"/>
      <c r="N54" s="70"/>
      <c r="O54" s="70"/>
      <c r="P54" s="70"/>
      <c r="Q54" s="32"/>
      <c r="R54" s="32">
        <f t="shared" si="2"/>
        <v>652184.47</v>
      </c>
      <c r="S54" s="12"/>
      <c r="T54" s="12"/>
    </row>
    <row r="55" spans="2:20" x14ac:dyDescent="0.25">
      <c r="C55" s="3" t="s">
        <v>56</v>
      </c>
      <c r="D55" s="72">
        <v>318252.44</v>
      </c>
      <c r="E55" s="70"/>
      <c r="F55" s="70"/>
      <c r="G55" s="70"/>
      <c r="H55" s="70"/>
      <c r="I55" s="70"/>
      <c r="J55" s="70"/>
      <c r="K55" s="70"/>
      <c r="L55" s="70"/>
      <c r="M55" s="70"/>
      <c r="N55" s="70"/>
      <c r="O55" s="70"/>
      <c r="P55" s="70"/>
      <c r="Q55" s="32"/>
      <c r="R55" s="32">
        <f t="shared" si="2"/>
        <v>318252.44</v>
      </c>
      <c r="S55" s="12"/>
      <c r="T55" s="12"/>
    </row>
    <row r="56" spans="2:20" x14ac:dyDescent="0.25">
      <c r="C56" s="3" t="s">
        <v>57</v>
      </c>
      <c r="D56" s="72">
        <v>114737.46</v>
      </c>
      <c r="E56" s="70"/>
      <c r="F56" s="70"/>
      <c r="G56" s="70"/>
      <c r="H56" s="70"/>
      <c r="I56" s="70"/>
      <c r="J56" s="70"/>
      <c r="K56" s="70"/>
      <c r="L56" s="70"/>
      <c r="M56" s="70"/>
      <c r="N56" s="70"/>
      <c r="O56" s="70"/>
      <c r="P56" s="70"/>
      <c r="Q56" s="32"/>
      <c r="R56" s="32">
        <f t="shared" si="2"/>
        <v>114737.46</v>
      </c>
      <c r="S56" s="12"/>
      <c r="T56" s="12"/>
    </row>
    <row r="57" spans="2:20" x14ac:dyDescent="0.25">
      <c r="C57" s="3" t="s">
        <v>58</v>
      </c>
      <c r="D57" s="70"/>
      <c r="E57" s="70"/>
      <c r="F57" s="70"/>
      <c r="G57" s="70"/>
      <c r="H57" s="70"/>
      <c r="I57" s="70"/>
      <c r="J57" s="70"/>
      <c r="K57" s="70"/>
      <c r="L57" s="70"/>
      <c r="M57" s="70"/>
      <c r="N57" s="70"/>
      <c r="O57" s="70"/>
      <c r="P57" s="70"/>
      <c r="Q57" s="32"/>
      <c r="R57" s="32">
        <f t="shared" si="2"/>
        <v>0</v>
      </c>
      <c r="S57" s="12"/>
      <c r="T57" s="12"/>
    </row>
    <row r="58" spans="2:20" x14ac:dyDescent="0.25">
      <c r="C58" s="3" t="s">
        <v>59</v>
      </c>
      <c r="D58" s="70"/>
      <c r="E58" s="70"/>
      <c r="F58" s="72">
        <v>46773.27</v>
      </c>
      <c r="G58" s="70"/>
      <c r="H58" s="70"/>
      <c r="I58" s="70"/>
      <c r="J58" s="70"/>
      <c r="K58" s="70"/>
      <c r="L58" s="70"/>
      <c r="M58" s="70"/>
      <c r="N58" s="70"/>
      <c r="O58" s="70"/>
      <c r="P58" s="70"/>
      <c r="Q58" s="32"/>
      <c r="R58" s="32">
        <f t="shared" si="2"/>
        <v>46773.27</v>
      </c>
      <c r="S58" s="12"/>
      <c r="T58" s="12"/>
    </row>
    <row r="59" spans="2:20" x14ac:dyDescent="0.25">
      <c r="C59" s="3" t="s">
        <v>60</v>
      </c>
      <c r="D59" s="70"/>
      <c r="E59" s="70"/>
      <c r="F59" s="70"/>
      <c r="G59" s="70"/>
      <c r="H59" s="70"/>
      <c r="I59" s="70"/>
      <c r="J59" s="70"/>
      <c r="K59" s="70"/>
      <c r="L59" s="70"/>
      <c r="M59" s="70"/>
      <c r="N59" s="70"/>
      <c r="O59" s="70"/>
      <c r="P59" s="70"/>
      <c r="Q59" s="32"/>
      <c r="R59" s="32">
        <f t="shared" si="2"/>
        <v>0</v>
      </c>
      <c r="S59" s="12"/>
      <c r="T59" s="12"/>
    </row>
    <row r="60" spans="2:20" x14ac:dyDescent="0.25">
      <c r="C60" s="3" t="s">
        <v>61</v>
      </c>
      <c r="D60" s="72">
        <v>4883.5</v>
      </c>
      <c r="E60" s="70"/>
      <c r="F60" s="70"/>
      <c r="G60" s="70"/>
      <c r="H60" s="70"/>
      <c r="I60" s="70"/>
      <c r="J60" s="70"/>
      <c r="K60" s="70"/>
      <c r="L60" s="70"/>
      <c r="M60" s="70"/>
      <c r="N60" s="70"/>
      <c r="O60" s="70"/>
      <c r="P60" s="70"/>
      <c r="Q60" s="32"/>
      <c r="R60" s="32">
        <f t="shared" si="2"/>
        <v>4883.5</v>
      </c>
      <c r="S60" s="12"/>
      <c r="T60" s="12"/>
    </row>
    <row r="61" spans="2:20" x14ac:dyDescent="0.25">
      <c r="C61" s="3" t="s">
        <v>84</v>
      </c>
      <c r="D61" s="70"/>
      <c r="E61" s="70"/>
      <c r="F61" s="70"/>
      <c r="G61" s="70"/>
      <c r="H61" s="70"/>
      <c r="I61" s="70"/>
      <c r="J61" s="70"/>
      <c r="K61" s="70"/>
      <c r="L61" s="70"/>
      <c r="M61" s="70"/>
      <c r="N61" s="70"/>
      <c r="O61" s="70"/>
      <c r="P61" s="70"/>
      <c r="Q61" s="32"/>
      <c r="R61" s="32">
        <f t="shared" si="2"/>
        <v>0</v>
      </c>
      <c r="S61" s="12"/>
      <c r="T61" s="12"/>
    </row>
    <row r="62" spans="2:20" x14ac:dyDescent="0.25">
      <c r="C62" s="3" t="s">
        <v>343</v>
      </c>
      <c r="D62" s="72">
        <v>4218.54</v>
      </c>
      <c r="E62" s="70"/>
      <c r="F62" s="70"/>
      <c r="G62" s="70"/>
      <c r="H62" s="70"/>
      <c r="I62" s="70"/>
      <c r="J62" s="70"/>
      <c r="K62" s="70"/>
      <c r="L62" s="70"/>
      <c r="M62" s="70"/>
      <c r="N62" s="70"/>
      <c r="O62" s="70"/>
      <c r="P62" s="70"/>
      <c r="Q62" s="32"/>
      <c r="R62" s="32">
        <f t="shared" si="2"/>
        <v>4218.54</v>
      </c>
      <c r="S62" s="12"/>
      <c r="T62" s="12"/>
    </row>
    <row r="63" spans="2:20" x14ac:dyDescent="0.25">
      <c r="C63" s="3" t="s">
        <v>63</v>
      </c>
      <c r="D63" s="72">
        <v>47296.18</v>
      </c>
      <c r="E63" s="70"/>
      <c r="F63" s="70"/>
      <c r="G63" s="70"/>
      <c r="H63" s="70"/>
      <c r="I63" s="70"/>
      <c r="J63" s="70"/>
      <c r="K63" s="70"/>
      <c r="L63" s="70"/>
      <c r="M63" s="70"/>
      <c r="N63" s="70"/>
      <c r="O63" s="70"/>
      <c r="P63" s="70"/>
      <c r="Q63" s="32"/>
      <c r="R63" s="32">
        <f t="shared" si="2"/>
        <v>47296.18</v>
      </c>
      <c r="S63" s="12"/>
      <c r="T63" s="12"/>
    </row>
    <row r="64" spans="2:20" x14ac:dyDescent="0.25">
      <c r="B64" s="3" t="s">
        <v>85</v>
      </c>
      <c r="D64" s="70"/>
      <c r="E64" s="70"/>
      <c r="F64" s="70"/>
      <c r="G64" s="70"/>
      <c r="H64" s="70"/>
      <c r="I64" s="70"/>
      <c r="J64" s="70"/>
      <c r="K64" s="70"/>
      <c r="L64" s="70"/>
      <c r="M64" s="70"/>
      <c r="N64" s="70"/>
      <c r="O64" s="70"/>
      <c r="P64" s="70"/>
      <c r="Q64" s="32"/>
      <c r="R64" s="32">
        <f t="shared" si="2"/>
        <v>0</v>
      </c>
      <c r="S64" s="12"/>
      <c r="T64" s="12"/>
    </row>
    <row r="65" spans="1:20" x14ac:dyDescent="0.25">
      <c r="B65" s="3" t="s">
        <v>64</v>
      </c>
      <c r="D65" s="70"/>
      <c r="E65" s="70"/>
      <c r="F65" s="70"/>
      <c r="G65" s="70"/>
      <c r="H65" s="70"/>
      <c r="I65" s="70"/>
      <c r="J65" s="70"/>
      <c r="K65" s="70"/>
      <c r="L65" s="70"/>
      <c r="M65" s="70"/>
      <c r="N65" s="70"/>
      <c r="O65" s="70"/>
      <c r="P65" s="70"/>
      <c r="Q65" s="32"/>
      <c r="R65" s="32">
        <f t="shared" si="2"/>
        <v>0</v>
      </c>
      <c r="S65" s="12"/>
      <c r="T65" s="12"/>
    </row>
    <row r="66" spans="1:20" x14ac:dyDescent="0.25">
      <c r="B66" s="3" t="s">
        <v>86</v>
      </c>
      <c r="D66" s="70"/>
      <c r="E66" s="70"/>
      <c r="F66" s="70"/>
      <c r="G66" s="70"/>
      <c r="H66" s="72">
        <v>1135926</v>
      </c>
      <c r="I66" s="70"/>
      <c r="J66" s="70"/>
      <c r="K66" s="70"/>
      <c r="L66" s="70"/>
      <c r="M66" s="70"/>
      <c r="N66" s="70"/>
      <c r="O66" s="70"/>
      <c r="P66" s="70"/>
      <c r="Q66" s="32"/>
      <c r="R66" s="32">
        <f t="shared" si="2"/>
        <v>1135926</v>
      </c>
      <c r="S66" s="12"/>
      <c r="T66" s="12"/>
    </row>
    <row r="67" spans="1:20" x14ac:dyDescent="0.25">
      <c r="B67" s="3" t="s">
        <v>87</v>
      </c>
      <c r="D67" s="70"/>
      <c r="E67" s="70"/>
      <c r="F67" s="70"/>
      <c r="G67" s="70"/>
      <c r="H67" s="70"/>
      <c r="I67" s="70"/>
      <c r="J67" s="70"/>
      <c r="K67" s="70"/>
      <c r="L67" s="70"/>
      <c r="M67" s="70"/>
      <c r="N67" s="70"/>
      <c r="O67" s="70"/>
      <c r="P67" s="72">
        <v>159492.5</v>
      </c>
      <c r="Q67" s="32"/>
      <c r="R67" s="32">
        <f t="shared" si="2"/>
        <v>159492.5</v>
      </c>
      <c r="S67" s="12"/>
      <c r="T67" s="12"/>
    </row>
    <row r="68" spans="1:20" x14ac:dyDescent="0.25">
      <c r="B68" s="3" t="s">
        <v>88</v>
      </c>
      <c r="D68" s="32"/>
      <c r="E68" s="32"/>
      <c r="F68" s="32"/>
      <c r="G68" s="32"/>
      <c r="H68" s="32"/>
      <c r="I68" s="32"/>
      <c r="J68" s="32"/>
      <c r="K68" s="32"/>
      <c r="L68" s="32"/>
      <c r="M68" s="32"/>
      <c r="N68" s="32"/>
      <c r="O68" s="32"/>
      <c r="P68" s="32"/>
      <c r="Q68" s="32"/>
      <c r="R68" s="32">
        <f t="shared" si="2"/>
        <v>0</v>
      </c>
      <c r="S68" s="12"/>
      <c r="T68" s="12"/>
    </row>
    <row r="69" spans="1:20" x14ac:dyDescent="0.25">
      <c r="C69" s="3" t="s">
        <v>89</v>
      </c>
      <c r="D69" s="49">
        <f>SUM(D42:D68)</f>
        <v>1074173.0999999999</v>
      </c>
      <c r="E69" s="32"/>
      <c r="F69" s="49">
        <f>SUM(F42:F68)</f>
        <v>46773.27</v>
      </c>
      <c r="G69" s="32"/>
      <c r="H69" s="49">
        <f>SUM(H42:H68)</f>
        <v>1135926</v>
      </c>
      <c r="I69" s="32"/>
      <c r="J69" s="49">
        <f>SUM(J42:J68)</f>
        <v>0</v>
      </c>
      <c r="K69" s="32"/>
      <c r="L69" s="49">
        <f>SUM(L42:L68)</f>
        <v>0</v>
      </c>
      <c r="M69" s="32"/>
      <c r="N69" s="49">
        <f>SUM(N42:N68)</f>
        <v>33248.68</v>
      </c>
      <c r="O69" s="32"/>
      <c r="P69" s="49">
        <f>SUM(P42:P68)</f>
        <v>159492.5</v>
      </c>
      <c r="Q69" s="32"/>
      <c r="R69" s="49">
        <f>SUM(R42:R68)</f>
        <v>2449613.5499999998</v>
      </c>
      <c r="S69" s="12"/>
      <c r="T69" s="12"/>
    </row>
    <row r="70" spans="1:20" x14ac:dyDescent="0.25">
      <c r="D70" s="44"/>
      <c r="E70" s="12"/>
      <c r="F70" s="44"/>
      <c r="G70" s="12"/>
      <c r="H70" s="44"/>
      <c r="I70" s="12"/>
      <c r="J70" s="44"/>
      <c r="K70" s="12"/>
      <c r="L70" s="44"/>
      <c r="M70" s="12"/>
      <c r="N70" s="44"/>
      <c r="O70" s="12"/>
      <c r="P70" s="44"/>
      <c r="Q70" s="12"/>
      <c r="R70" s="44"/>
      <c r="S70" s="12"/>
      <c r="T70" s="12"/>
    </row>
    <row r="71" spans="1:20" x14ac:dyDescent="0.25">
      <c r="A71" s="3" t="s">
        <v>90</v>
      </c>
      <c r="D71" s="12"/>
      <c r="E71" s="12"/>
      <c r="F71" s="12"/>
      <c r="G71" s="12"/>
      <c r="H71" s="12"/>
      <c r="I71" s="12"/>
      <c r="J71" s="12"/>
      <c r="K71" s="12"/>
      <c r="L71" s="12"/>
      <c r="M71" s="12"/>
      <c r="N71" s="12"/>
      <c r="O71" s="12"/>
      <c r="Q71" s="12"/>
      <c r="R71" s="12"/>
      <c r="S71" s="12"/>
      <c r="T71" s="12"/>
    </row>
    <row r="72" spans="1:20" x14ac:dyDescent="0.25">
      <c r="B72" s="3" t="s">
        <v>91</v>
      </c>
      <c r="D72" s="70"/>
      <c r="E72" s="70"/>
      <c r="F72" s="70"/>
      <c r="G72" s="70"/>
      <c r="H72" s="70"/>
      <c r="I72" s="70"/>
      <c r="J72" s="70"/>
      <c r="K72" s="70"/>
      <c r="L72" s="70"/>
      <c r="M72" s="70"/>
      <c r="N72" s="70"/>
      <c r="O72" s="70"/>
      <c r="P72" s="70"/>
      <c r="Q72" s="32"/>
      <c r="R72" s="32">
        <f t="shared" ref="R72:R82" si="3">SUM(D72:Q72)</f>
        <v>0</v>
      </c>
      <c r="S72" s="12"/>
      <c r="T72" s="12"/>
    </row>
    <row r="73" spans="1:20" x14ac:dyDescent="0.25">
      <c r="B73" s="3" t="s">
        <v>92</v>
      </c>
      <c r="D73" s="70"/>
      <c r="E73" s="70"/>
      <c r="F73" s="70"/>
      <c r="G73" s="70"/>
      <c r="H73" s="70"/>
      <c r="I73" s="70"/>
      <c r="J73" s="70"/>
      <c r="K73" s="70"/>
      <c r="L73" s="70"/>
      <c r="M73" s="70"/>
      <c r="N73" s="70"/>
      <c r="O73" s="70"/>
      <c r="P73" s="70"/>
      <c r="Q73" s="32"/>
      <c r="R73" s="32">
        <f t="shared" si="3"/>
        <v>0</v>
      </c>
      <c r="S73" s="12"/>
      <c r="T73" s="12"/>
    </row>
    <row r="74" spans="1:20" x14ac:dyDescent="0.25">
      <c r="B74" s="3" t="s">
        <v>93</v>
      </c>
      <c r="D74" s="72">
        <v>479963.83</v>
      </c>
      <c r="E74" s="70"/>
      <c r="F74" s="72">
        <v>92060.45</v>
      </c>
      <c r="G74" s="70"/>
      <c r="H74" s="70"/>
      <c r="I74" s="70"/>
      <c r="J74" s="70"/>
      <c r="K74" s="70"/>
      <c r="L74" s="70"/>
      <c r="M74" s="70"/>
      <c r="N74" s="70"/>
      <c r="O74" s="70"/>
      <c r="P74" s="70"/>
      <c r="Q74" s="32"/>
      <c r="R74" s="32">
        <f t="shared" si="3"/>
        <v>572024.28</v>
      </c>
      <c r="S74" s="12"/>
      <c r="T74" s="12"/>
    </row>
    <row r="75" spans="1:20" x14ac:dyDescent="0.25">
      <c r="B75" t="s">
        <v>94</v>
      </c>
      <c r="D75" s="72">
        <v>50</v>
      </c>
      <c r="E75" s="70"/>
      <c r="F75" s="70"/>
      <c r="G75" s="70"/>
      <c r="H75" s="70"/>
      <c r="I75" s="70"/>
      <c r="J75" s="70"/>
      <c r="K75" s="70"/>
      <c r="L75" s="70"/>
      <c r="M75" s="70"/>
      <c r="N75" s="70"/>
      <c r="O75" s="70"/>
      <c r="P75" s="70"/>
      <c r="Q75" s="32"/>
      <c r="R75" s="32">
        <f t="shared" si="3"/>
        <v>50</v>
      </c>
      <c r="S75" s="12"/>
      <c r="T75" s="12"/>
    </row>
    <row r="76" spans="1:20" x14ac:dyDescent="0.25">
      <c r="B76" t="s">
        <v>95</v>
      </c>
      <c r="D76" s="72">
        <v>-119820.21</v>
      </c>
      <c r="E76" s="70"/>
      <c r="F76" s="70"/>
      <c r="G76" s="70"/>
      <c r="H76" s="70"/>
      <c r="I76" s="70"/>
      <c r="J76" s="70"/>
      <c r="K76" s="70"/>
      <c r="L76" s="70"/>
      <c r="M76" s="70"/>
      <c r="N76" s="70"/>
      <c r="O76" s="70"/>
      <c r="P76" s="70"/>
      <c r="Q76" s="32"/>
      <c r="R76" s="32">
        <f>SUM(D76:Q76)</f>
        <v>-119820.21</v>
      </c>
      <c r="S76" s="12"/>
      <c r="T76" s="12"/>
    </row>
    <row r="77" spans="1:20" x14ac:dyDescent="0.25">
      <c r="B77" t="s">
        <v>96</v>
      </c>
      <c r="D77" s="70"/>
      <c r="E77" s="70"/>
      <c r="F77" s="70"/>
      <c r="G77" s="70"/>
      <c r="H77" s="70"/>
      <c r="I77" s="70"/>
      <c r="J77" s="70"/>
      <c r="K77" s="70"/>
      <c r="L77" s="70"/>
      <c r="M77" s="70"/>
      <c r="N77" s="70"/>
      <c r="O77" s="70"/>
      <c r="P77" s="70"/>
      <c r="Q77" s="32"/>
      <c r="R77" s="32">
        <f>SUM(D77:Q77)</f>
        <v>0</v>
      </c>
      <c r="S77" s="12"/>
      <c r="T77" s="12"/>
    </row>
    <row r="78" spans="1:20" x14ac:dyDescent="0.25">
      <c r="B78" t="s">
        <v>97</v>
      </c>
      <c r="D78" s="70"/>
      <c r="E78" s="70"/>
      <c r="F78" s="70"/>
      <c r="G78" s="70"/>
      <c r="H78" s="70"/>
      <c r="I78" s="70"/>
      <c r="J78" s="70"/>
      <c r="K78" s="70"/>
      <c r="L78" s="70"/>
      <c r="M78" s="70"/>
      <c r="N78" s="70"/>
      <c r="O78" s="70"/>
      <c r="P78" s="70"/>
      <c r="Q78" s="32"/>
      <c r="R78" s="32">
        <f>SUM(D78:Q78)</f>
        <v>0</v>
      </c>
      <c r="S78" s="12"/>
      <c r="T78" s="12"/>
    </row>
    <row r="79" spans="1:20" x14ac:dyDescent="0.25">
      <c r="B79" s="3" t="s">
        <v>98</v>
      </c>
      <c r="D79" s="70"/>
      <c r="E79" s="70"/>
      <c r="F79" s="70"/>
      <c r="G79" s="70"/>
      <c r="H79" s="70"/>
      <c r="I79" s="70"/>
      <c r="J79" s="70"/>
      <c r="K79" s="70"/>
      <c r="L79" s="70"/>
      <c r="M79" s="70"/>
      <c r="N79" s="70"/>
      <c r="O79" s="70"/>
      <c r="P79" s="70"/>
      <c r="Q79" s="32"/>
      <c r="R79" s="32">
        <f t="shared" si="3"/>
        <v>0</v>
      </c>
      <c r="S79" s="12"/>
      <c r="T79" s="12"/>
    </row>
    <row r="80" spans="1:20" x14ac:dyDescent="0.25">
      <c r="B80" s="3" t="s">
        <v>99</v>
      </c>
      <c r="D80" s="70"/>
      <c r="E80" s="70"/>
      <c r="F80" s="70"/>
      <c r="G80" s="70"/>
      <c r="H80" s="70"/>
      <c r="I80" s="70"/>
      <c r="J80" s="70"/>
      <c r="K80" s="70"/>
      <c r="L80" s="70"/>
      <c r="M80" s="70"/>
      <c r="N80" s="70"/>
      <c r="O80" s="70"/>
      <c r="P80" s="70"/>
      <c r="Q80" s="32"/>
      <c r="R80" s="32">
        <f t="shared" si="3"/>
        <v>0</v>
      </c>
      <c r="S80" s="12"/>
      <c r="T80" s="12"/>
    </row>
    <row r="81" spans="2:20" x14ac:dyDescent="0.25">
      <c r="B81" s="3" t="s">
        <v>100</v>
      </c>
      <c r="D81" s="72">
        <v>746810.84</v>
      </c>
      <c r="E81" s="70"/>
      <c r="F81" s="72">
        <v>2310643.1800000002</v>
      </c>
      <c r="G81" s="70"/>
      <c r="H81" s="72">
        <v>-1029950.09</v>
      </c>
      <c r="I81" s="70"/>
      <c r="J81" s="70"/>
      <c r="K81" s="70"/>
      <c r="L81" s="70"/>
      <c r="M81" s="70"/>
      <c r="N81" s="72">
        <v>245501.49</v>
      </c>
      <c r="O81" s="70"/>
      <c r="P81" s="70"/>
      <c r="Q81" s="32"/>
      <c r="R81" s="32">
        <f t="shared" si="3"/>
        <v>2273005.42</v>
      </c>
      <c r="S81" s="12"/>
      <c r="T81" s="67"/>
    </row>
    <row r="82" spans="2:20" x14ac:dyDescent="0.25">
      <c r="B82" s="3" t="s">
        <v>101</v>
      </c>
      <c r="D82" s="70"/>
      <c r="E82" s="70"/>
      <c r="F82" s="70"/>
      <c r="G82" s="70"/>
      <c r="H82" s="70"/>
      <c r="I82" s="70"/>
      <c r="J82" s="70"/>
      <c r="K82" s="70"/>
      <c r="L82" s="70"/>
      <c r="M82" s="70"/>
      <c r="N82" s="70"/>
      <c r="O82" s="70"/>
      <c r="P82" s="70"/>
      <c r="Q82" s="32"/>
      <c r="R82" s="32">
        <f t="shared" si="3"/>
        <v>0</v>
      </c>
      <c r="S82" s="12"/>
      <c r="T82" s="12"/>
    </row>
    <row r="83" spans="2:20" x14ac:dyDescent="0.25">
      <c r="B83" s="15" t="s">
        <v>102</v>
      </c>
      <c r="D83" s="48"/>
      <c r="E83" s="32"/>
      <c r="F83" s="32"/>
      <c r="G83" s="32"/>
      <c r="H83" s="32"/>
      <c r="I83" s="32"/>
      <c r="J83" s="32"/>
      <c r="K83" s="32"/>
      <c r="L83" s="32"/>
      <c r="M83" s="32"/>
      <c r="N83" s="32"/>
      <c r="O83" s="32"/>
      <c r="P83" s="32"/>
      <c r="Q83" s="32"/>
      <c r="R83" s="32">
        <f>SUM(D83:Q83)</f>
        <v>0</v>
      </c>
      <c r="S83" s="12"/>
      <c r="T83" s="12"/>
    </row>
    <row r="84" spans="2:20" x14ac:dyDescent="0.25">
      <c r="C84" s="3" t="s">
        <v>103</v>
      </c>
      <c r="D84" s="49">
        <f>SUM(D72:D83)</f>
        <v>1107004.46</v>
      </c>
      <c r="E84" s="32"/>
      <c r="F84" s="49">
        <f>SUM(F72:F83)</f>
        <v>2402703.6300000004</v>
      </c>
      <c r="G84" s="32"/>
      <c r="H84" s="49">
        <f>SUM(H72:H83)</f>
        <v>-1029950.09</v>
      </c>
      <c r="I84" s="32"/>
      <c r="J84" s="49">
        <f>SUM(J72:J83)</f>
        <v>0</v>
      </c>
      <c r="K84" s="32"/>
      <c r="L84" s="49">
        <f>SUM(L72:L83)</f>
        <v>0</v>
      </c>
      <c r="M84" s="32"/>
      <c r="N84" s="49">
        <f>SUM(N72:N83)</f>
        <v>245501.49</v>
      </c>
      <c r="O84" s="32"/>
      <c r="P84" s="49">
        <f>SUM(P72:P83)</f>
        <v>0</v>
      </c>
      <c r="Q84" s="32"/>
      <c r="R84" s="49">
        <f>SUM(R72:R83)</f>
        <v>2725259.4899999998</v>
      </c>
      <c r="S84" s="12"/>
      <c r="T84" s="12"/>
    </row>
    <row r="85" spans="2:20" x14ac:dyDescent="0.25">
      <c r="D85" s="12"/>
      <c r="E85" s="12"/>
      <c r="F85" s="12"/>
      <c r="G85" s="12"/>
      <c r="H85" s="12"/>
      <c r="I85" s="12"/>
      <c r="J85" s="12"/>
      <c r="K85" s="12"/>
      <c r="L85" s="12"/>
      <c r="M85" s="12"/>
      <c r="N85" s="12"/>
      <c r="O85" s="12"/>
      <c r="Q85" s="12"/>
      <c r="R85" s="12"/>
      <c r="S85" s="12"/>
      <c r="T85" s="12"/>
    </row>
    <row r="86" spans="2:20" ht="15.75" thickBot="1" x14ac:dyDescent="0.3">
      <c r="C86" s="3" t="s">
        <v>104</v>
      </c>
      <c r="D86" s="50">
        <f>D84+D69</f>
        <v>2181177.5599999996</v>
      </c>
      <c r="E86" s="32"/>
      <c r="F86" s="50">
        <f>F84+F69</f>
        <v>2449476.9000000004</v>
      </c>
      <c r="G86" s="32"/>
      <c r="H86" s="50">
        <f>H84+H69</f>
        <v>105975.91000000003</v>
      </c>
      <c r="I86" s="32"/>
      <c r="J86" s="50">
        <f>J84+J69</f>
        <v>0</v>
      </c>
      <c r="K86" s="32"/>
      <c r="L86" s="50">
        <f>L84+L69</f>
        <v>0</v>
      </c>
      <c r="M86" s="32"/>
      <c r="N86" s="50">
        <f>N84+N69</f>
        <v>278750.17</v>
      </c>
      <c r="O86" s="32"/>
      <c r="P86" s="50">
        <f>P84+P69</f>
        <v>159492.5</v>
      </c>
      <c r="Q86" s="32"/>
      <c r="R86" s="50">
        <f>R84+R69</f>
        <v>5174873.0399999991</v>
      </c>
      <c r="S86" s="12"/>
      <c r="T86" s="12"/>
    </row>
    <row r="87" spans="2:20" ht="15.75" thickTop="1" x14ac:dyDescent="0.25">
      <c r="D87" s="12"/>
      <c r="E87" s="12"/>
      <c r="F87" s="12"/>
      <c r="G87" s="12"/>
      <c r="H87" s="12"/>
      <c r="I87" s="12"/>
      <c r="J87" s="12"/>
      <c r="K87" s="12"/>
      <c r="L87" s="12"/>
      <c r="M87" s="12"/>
      <c r="N87" s="12"/>
      <c r="O87" s="12"/>
      <c r="Q87" s="12"/>
      <c r="R87" s="12"/>
      <c r="S87" s="12"/>
      <c r="T87" s="12"/>
    </row>
    <row r="88" spans="2:20" s="16" customFormat="1" ht="15.75" thickBot="1" x14ac:dyDescent="0.3">
      <c r="B88" s="3"/>
      <c r="C88" s="3"/>
      <c r="D88" s="12"/>
      <c r="E88" s="12"/>
      <c r="F88" s="12"/>
      <c r="G88" s="12"/>
      <c r="H88" s="12"/>
      <c r="I88" s="12"/>
      <c r="J88" s="12"/>
      <c r="K88" s="12"/>
      <c r="L88" s="12"/>
      <c r="M88" s="12"/>
      <c r="N88" s="12"/>
      <c r="O88" s="12"/>
      <c r="P88" s="12"/>
      <c r="Q88" s="12"/>
      <c r="R88" s="12"/>
      <c r="S88" s="18"/>
      <c r="T88" s="18"/>
    </row>
    <row r="89" spans="2:20" ht="15.75" thickBot="1" x14ac:dyDescent="0.3">
      <c r="B89" s="16"/>
      <c r="C89" s="17" t="s">
        <v>105</v>
      </c>
      <c r="D89" s="51">
        <f>D86-D38</f>
        <v>0</v>
      </c>
      <c r="E89" s="51"/>
      <c r="F89" s="51">
        <f>F86-F38</f>
        <v>0</v>
      </c>
      <c r="G89" s="51"/>
      <c r="H89" s="51">
        <f>H86-H38</f>
        <v>0</v>
      </c>
      <c r="I89" s="51"/>
      <c r="J89" s="51">
        <f>J86-J38</f>
        <v>0</v>
      </c>
      <c r="K89" s="51"/>
      <c r="L89" s="51">
        <f>L86-L38</f>
        <v>0</v>
      </c>
      <c r="M89" s="51"/>
      <c r="N89" s="51">
        <f>N86-N38</f>
        <v>0</v>
      </c>
      <c r="O89" s="51"/>
      <c r="P89" s="51">
        <f>P86-P38</f>
        <v>0</v>
      </c>
      <c r="Q89" s="51"/>
      <c r="R89" s="52">
        <f>R86-R38</f>
        <v>0</v>
      </c>
      <c r="S89" s="12"/>
      <c r="T89" s="12"/>
    </row>
    <row r="90" spans="2:20" ht="15.75" thickBot="1" x14ac:dyDescent="0.3">
      <c r="D90" s="12"/>
      <c r="E90" s="12"/>
      <c r="F90" s="12"/>
      <c r="G90" s="12"/>
      <c r="H90" s="12"/>
      <c r="I90" s="12"/>
      <c r="J90" s="12"/>
      <c r="K90" s="12"/>
      <c r="L90" s="12"/>
      <c r="M90" s="12"/>
      <c r="N90" s="12"/>
      <c r="O90" s="12"/>
      <c r="Q90" s="12"/>
      <c r="R90" s="12"/>
      <c r="S90" s="12"/>
      <c r="T90" s="12"/>
    </row>
    <row r="91" spans="2:20" ht="15.75" thickBot="1" x14ac:dyDescent="0.3">
      <c r="C91" s="57" t="s">
        <v>106</v>
      </c>
      <c r="D91" s="12"/>
      <c r="E91" s="12"/>
      <c r="F91" s="12"/>
      <c r="G91" s="12"/>
      <c r="H91" s="12"/>
      <c r="I91" s="12"/>
      <c r="J91" s="12"/>
      <c r="K91" s="12"/>
      <c r="L91" s="12"/>
      <c r="M91" s="12"/>
      <c r="N91" s="12"/>
      <c r="O91" s="12"/>
      <c r="Q91" s="12"/>
      <c r="R91" s="12"/>
      <c r="S91" s="12"/>
      <c r="T91" s="12"/>
    </row>
    <row r="92" spans="2:20" ht="15.75" thickBot="1" x14ac:dyDescent="0.3">
      <c r="C92" s="58" t="s">
        <v>107</v>
      </c>
      <c r="D92" s="32"/>
      <c r="E92" s="32"/>
      <c r="F92" s="54">
        <f>+F84-'Spec. Rev. FB Detail'!I76</f>
        <v>0</v>
      </c>
      <c r="G92" s="55"/>
      <c r="H92" s="55">
        <f>+H84-'Capital Proj. FB Detail'!I40</f>
        <v>0</v>
      </c>
      <c r="I92" s="55"/>
      <c r="J92" s="55">
        <f>+J86-'Enterprise Fund Balance Sheet'!T68</f>
        <v>0</v>
      </c>
      <c r="K92" s="55"/>
      <c r="L92" s="56">
        <f>+L86-'Internal Service Balance Sheet'!N44</f>
        <v>0</v>
      </c>
      <c r="M92" s="32"/>
      <c r="N92" s="32"/>
      <c r="O92" s="12"/>
      <c r="Q92" s="12"/>
      <c r="R92" s="12"/>
      <c r="S92" s="12"/>
      <c r="T92" s="12"/>
    </row>
    <row r="93" spans="2:20" ht="15.75" thickBot="1" x14ac:dyDescent="0.3">
      <c r="D93" s="12"/>
      <c r="E93" s="12"/>
      <c r="F93" s="12"/>
      <c r="G93" s="12"/>
      <c r="H93" s="12"/>
      <c r="I93" s="12"/>
      <c r="J93" s="12"/>
      <c r="K93" s="12"/>
      <c r="L93" s="12"/>
      <c r="M93" s="12"/>
      <c r="N93" s="12"/>
      <c r="O93" s="12"/>
      <c r="Q93" s="12"/>
      <c r="R93" s="12"/>
      <c r="S93" s="12"/>
      <c r="T93" s="12"/>
    </row>
    <row r="94" spans="2:20" ht="15.75" thickBot="1" x14ac:dyDescent="0.3">
      <c r="C94" s="59" t="s">
        <v>108</v>
      </c>
      <c r="D94" s="12"/>
      <c r="E94" s="12"/>
      <c r="F94" s="12"/>
      <c r="G94" s="12"/>
      <c r="H94" s="12"/>
      <c r="I94" s="12"/>
      <c r="J94" s="12"/>
      <c r="K94" s="12"/>
      <c r="L94" s="12"/>
      <c r="M94" s="12"/>
      <c r="N94" s="60">
        <f>IF(N48&gt;0,N48-'Agency Detail'!I40,'Combined Balance Sheet'!N84-'Trust Fund Balance Detail'!I41-'Agency Detail'!I40)</f>
        <v>7.2759576141834259E-12</v>
      </c>
      <c r="O94" s="12"/>
      <c r="Q94" s="12"/>
      <c r="R94" s="12"/>
      <c r="S94" s="12"/>
      <c r="T94" s="12"/>
    </row>
    <row r="95" spans="2:20" ht="15.75" thickBot="1" x14ac:dyDescent="0.3">
      <c r="D95" s="12"/>
      <c r="E95" s="12"/>
      <c r="F95" s="12"/>
      <c r="G95" s="12"/>
      <c r="H95" s="12"/>
      <c r="I95" s="12"/>
      <c r="J95" s="12"/>
      <c r="K95" s="12"/>
      <c r="L95" s="12"/>
      <c r="M95" s="12"/>
      <c r="N95" s="12"/>
      <c r="O95" s="12"/>
      <c r="Q95" s="12"/>
      <c r="R95" s="12"/>
      <c r="S95" s="12"/>
      <c r="T95" s="12"/>
    </row>
    <row r="96" spans="2:20" ht="15.75" thickBot="1" x14ac:dyDescent="0.3">
      <c r="C96" s="59" t="s">
        <v>109</v>
      </c>
      <c r="D96" s="12"/>
      <c r="E96" s="12"/>
      <c r="F96" s="12"/>
      <c r="G96" s="12"/>
      <c r="H96" s="12"/>
      <c r="I96" s="12"/>
      <c r="J96" s="12"/>
      <c r="K96" s="12"/>
      <c r="L96" s="12"/>
      <c r="M96" s="12"/>
      <c r="N96" s="60">
        <f>IF(N48&gt;0,N84-'Trust Fund Balance Detail'!I41,'Combined Balance Sheet'!N84-'Trust Fund Balance Detail'!I41-'Agency Detail'!I40)</f>
        <v>-2.9103830456733704E-11</v>
      </c>
      <c r="O96" s="12"/>
      <c r="Q96" s="12"/>
      <c r="R96" s="12"/>
      <c r="S96" s="12"/>
      <c r="T96" s="12"/>
    </row>
    <row r="97" spans="4:20" x14ac:dyDescent="0.25">
      <c r="D97" s="12"/>
      <c r="E97" s="12"/>
      <c r="F97" s="12"/>
      <c r="G97" s="12"/>
      <c r="H97" s="12"/>
      <c r="I97" s="12"/>
      <c r="J97" s="12"/>
      <c r="K97" s="12"/>
      <c r="L97" s="12"/>
      <c r="M97" s="12"/>
      <c r="N97" s="12"/>
      <c r="O97" s="12"/>
      <c r="Q97" s="12"/>
      <c r="R97" s="12"/>
      <c r="S97" s="12"/>
      <c r="T97" s="12"/>
    </row>
    <row r="98" spans="4:20" x14ac:dyDescent="0.25">
      <c r="D98" s="12"/>
      <c r="E98" s="12"/>
      <c r="F98" s="12"/>
      <c r="G98" s="12"/>
      <c r="H98" s="12"/>
      <c r="I98" s="12"/>
      <c r="J98" s="12"/>
      <c r="K98" s="12"/>
      <c r="L98" s="12"/>
      <c r="M98" s="12"/>
      <c r="N98" s="12"/>
      <c r="O98" s="12"/>
      <c r="Q98" s="12"/>
      <c r="R98" s="12"/>
      <c r="S98" s="12"/>
      <c r="T98" s="12"/>
    </row>
    <row r="99" spans="4:20" x14ac:dyDescent="0.25">
      <c r="D99" s="12"/>
      <c r="E99" s="12"/>
      <c r="F99" s="12"/>
      <c r="G99" s="12"/>
      <c r="H99" s="12"/>
      <c r="I99" s="12"/>
      <c r="J99" s="12"/>
      <c r="K99" s="12"/>
      <c r="L99" s="12"/>
      <c r="M99" s="12"/>
      <c r="N99" s="12"/>
      <c r="O99" s="12"/>
      <c r="Q99" s="12"/>
      <c r="R99" s="12"/>
      <c r="S99" s="12"/>
      <c r="T99" s="12"/>
    </row>
    <row r="100" spans="4:20" x14ac:dyDescent="0.25">
      <c r="D100" s="12"/>
      <c r="E100" s="12"/>
      <c r="F100" s="12"/>
      <c r="G100" s="12"/>
      <c r="H100" s="12"/>
      <c r="I100" s="12"/>
      <c r="J100" s="12"/>
      <c r="K100" s="12"/>
      <c r="L100" s="12"/>
      <c r="M100" s="12"/>
      <c r="N100" s="12"/>
      <c r="O100" s="12"/>
      <c r="Q100" s="12"/>
      <c r="R100" s="12"/>
    </row>
  </sheetData>
  <pageMargins left="0.7" right="0.7" top="0.75" bottom="0.75" header="0.3" footer="0.3"/>
  <pageSetup scale="62" fitToHeight="2"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3"/>
  <sheetViews>
    <sheetView workbookViewId="0">
      <selection activeCell="A8" sqref="A8"/>
    </sheetView>
  </sheetViews>
  <sheetFormatPr defaultRowHeight="15" x14ac:dyDescent="0.25"/>
  <cols>
    <col min="1" max="1" width="4.7109375" customWidth="1"/>
  </cols>
  <sheetData>
    <row r="1" spans="1:2" x14ac:dyDescent="0.25">
      <c r="A1" s="39" t="s">
        <v>110</v>
      </c>
    </row>
    <row r="2" spans="1:2" x14ac:dyDescent="0.25">
      <c r="A2" s="39"/>
    </row>
    <row r="3" spans="1:2" x14ac:dyDescent="0.25">
      <c r="A3" s="47" t="s">
        <v>111</v>
      </c>
    </row>
    <row r="5" spans="1:2" x14ac:dyDescent="0.25">
      <c r="A5" t="s">
        <v>112</v>
      </c>
    </row>
    <row r="6" spans="1:2" x14ac:dyDescent="0.25">
      <c r="A6" t="s">
        <v>113</v>
      </c>
    </row>
    <row r="7" spans="1:2" x14ac:dyDescent="0.25">
      <c r="A7" t="s">
        <v>114</v>
      </c>
    </row>
    <row r="8" spans="1:2" x14ac:dyDescent="0.25">
      <c r="A8" t="s">
        <v>115</v>
      </c>
    </row>
    <row r="9" spans="1:2" x14ac:dyDescent="0.25">
      <c r="A9" t="s">
        <v>116</v>
      </c>
    </row>
    <row r="10" spans="1:2" x14ac:dyDescent="0.25">
      <c r="B10" t="s">
        <v>117</v>
      </c>
    </row>
    <row r="11" spans="1:2" x14ac:dyDescent="0.25">
      <c r="B11" t="s">
        <v>118</v>
      </c>
    </row>
    <row r="12" spans="1:2" x14ac:dyDescent="0.25">
      <c r="A12" t="s">
        <v>119</v>
      </c>
    </row>
    <row r="13" spans="1:2" x14ac:dyDescent="0.25">
      <c r="B13" t="s">
        <v>120</v>
      </c>
    </row>
  </sheetData>
  <pageMargins left="0.7" right="0.7" top="0.75" bottom="0.75" header="0.3" footer="0.3"/>
  <pageSetup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58"/>
  <sheetViews>
    <sheetView workbookViewId="0">
      <selection activeCell="E9" sqref="E9"/>
    </sheetView>
  </sheetViews>
  <sheetFormatPr defaultRowHeight="15" x14ac:dyDescent="0.25"/>
  <cols>
    <col min="1" max="1" width="17.140625" customWidth="1"/>
    <col min="2" max="2" width="1.85546875" style="3" customWidth="1"/>
    <col min="3" max="3" width="34.5703125" customWidth="1"/>
    <col min="4" max="4" width="1.85546875" style="3" customWidth="1"/>
    <col min="5" max="5" width="14.7109375" customWidth="1"/>
    <col min="6" max="6" width="1.85546875" style="3" customWidth="1"/>
    <col min="7" max="7" width="14.7109375" customWidth="1"/>
    <col min="8" max="8" width="1.85546875" style="3" customWidth="1"/>
    <col min="9" max="9" width="14.7109375" customWidth="1"/>
    <col min="10" max="10" width="1.85546875" style="3" customWidth="1"/>
    <col min="11" max="11" width="19.5703125" bestFit="1" customWidth="1"/>
    <col min="12" max="12" width="1.85546875" style="3" customWidth="1"/>
    <col min="13" max="13" width="14.7109375" customWidth="1"/>
    <col min="14" max="14" width="1.85546875" style="3" customWidth="1"/>
    <col min="15" max="15" width="14.7109375" customWidth="1"/>
  </cols>
  <sheetData>
    <row r="1" spans="1:22" s="35" customFormat="1" x14ac:dyDescent="0.25">
      <c r="A1" s="94" t="s">
        <v>227</v>
      </c>
      <c r="B1" s="94"/>
      <c r="C1" s="94"/>
      <c r="D1" s="94"/>
      <c r="E1" s="94"/>
      <c r="F1" s="94"/>
      <c r="G1" s="94"/>
      <c r="H1" s="46"/>
      <c r="I1" s="46"/>
      <c r="J1" s="46"/>
      <c r="K1" s="46"/>
      <c r="L1" s="46"/>
      <c r="M1" s="46"/>
      <c r="N1" s="46"/>
      <c r="O1" s="46"/>
      <c r="P1" s="1"/>
      <c r="Q1" s="1"/>
      <c r="R1" s="1"/>
      <c r="S1" s="1"/>
      <c r="T1" s="2"/>
      <c r="U1" s="1"/>
      <c r="V1" s="1"/>
    </row>
    <row r="2" spans="1:22" s="35" customFormat="1" x14ac:dyDescent="0.25">
      <c r="A2" s="94" t="s">
        <v>121</v>
      </c>
      <c r="B2" s="94"/>
      <c r="C2" s="94"/>
      <c r="D2" s="94"/>
      <c r="E2" s="94"/>
      <c r="F2" s="94"/>
      <c r="G2" s="94"/>
      <c r="H2" s="46"/>
      <c r="I2" s="46"/>
      <c r="J2" s="46"/>
      <c r="K2" s="46"/>
      <c r="L2" s="46"/>
      <c r="M2" s="46"/>
      <c r="N2" s="46"/>
      <c r="O2" s="46"/>
      <c r="P2" s="1"/>
      <c r="Q2" s="1"/>
      <c r="R2" s="1"/>
      <c r="S2" s="1"/>
      <c r="T2" s="2"/>
      <c r="U2" s="1"/>
      <c r="V2" s="1"/>
    </row>
    <row r="3" spans="1:22" s="35" customFormat="1" x14ac:dyDescent="0.25">
      <c r="A3" s="94" t="s">
        <v>23</v>
      </c>
      <c r="B3" s="94"/>
      <c r="C3" s="94"/>
      <c r="D3" s="94"/>
      <c r="E3" s="94"/>
      <c r="F3" s="94"/>
      <c r="G3" s="94"/>
      <c r="H3" s="46"/>
      <c r="I3" s="46"/>
      <c r="J3" s="46"/>
      <c r="K3" s="46"/>
      <c r="L3" s="46"/>
      <c r="M3" s="46"/>
      <c r="N3" s="46"/>
      <c r="O3" s="46"/>
      <c r="P3" s="1"/>
      <c r="Q3" s="1"/>
      <c r="R3" s="1"/>
      <c r="S3" s="1"/>
      <c r="T3" s="2"/>
      <c r="U3" s="1"/>
      <c r="V3" s="1"/>
    </row>
    <row r="4" spans="1:22" s="35" customFormat="1" x14ac:dyDescent="0.25">
      <c r="A4" s="94" t="s">
        <v>24</v>
      </c>
      <c r="B4" s="94"/>
      <c r="C4" s="94"/>
      <c r="D4" s="94"/>
      <c r="E4" s="94"/>
      <c r="F4" s="94"/>
      <c r="G4" s="94"/>
      <c r="H4" s="46"/>
      <c r="I4" s="46"/>
      <c r="J4" s="46"/>
      <c r="K4" s="46"/>
      <c r="L4" s="46"/>
      <c r="M4" s="46"/>
      <c r="N4" s="46"/>
      <c r="O4" s="46"/>
      <c r="P4" s="1"/>
      <c r="Q4" s="1"/>
      <c r="R4" s="1"/>
      <c r="S4" s="1"/>
      <c r="T4" s="2"/>
      <c r="U4" s="1"/>
      <c r="V4" s="1"/>
    </row>
    <row r="5" spans="1:22" x14ac:dyDescent="0.25">
      <c r="E5" s="24" t="s">
        <v>122</v>
      </c>
      <c r="I5" s="24"/>
    </row>
    <row r="6" spans="1:22" s="24" customFormat="1" x14ac:dyDescent="0.25">
      <c r="B6" s="68"/>
      <c r="D6" s="68"/>
      <c r="E6" s="45" t="s">
        <v>123</v>
      </c>
      <c r="F6" s="68"/>
      <c r="G6" s="24" t="s">
        <v>124</v>
      </c>
      <c r="H6" s="68"/>
      <c r="I6" s="24" t="s">
        <v>125</v>
      </c>
      <c r="K6" s="24" t="s">
        <v>126</v>
      </c>
    </row>
    <row r="7" spans="1:22" s="24" customFormat="1" x14ac:dyDescent="0.25">
      <c r="A7" s="25" t="s">
        <v>127</v>
      </c>
      <c r="B7" s="26"/>
      <c r="C7" s="25" t="s">
        <v>128</v>
      </c>
      <c r="D7" s="26"/>
      <c r="E7" s="25" t="s">
        <v>129</v>
      </c>
      <c r="F7" s="26"/>
      <c r="G7" s="43" t="s">
        <v>39</v>
      </c>
      <c r="H7" s="26"/>
      <c r="I7" s="43">
        <v>43738</v>
      </c>
      <c r="J7" s="25"/>
      <c r="K7" s="43">
        <v>43646</v>
      </c>
    </row>
    <row r="8" spans="1:22" x14ac:dyDescent="0.25">
      <c r="A8" t="s">
        <v>344</v>
      </c>
      <c r="B8" s="1"/>
      <c r="C8" t="s">
        <v>345</v>
      </c>
      <c r="D8" s="1"/>
      <c r="E8" s="27">
        <v>13174.99</v>
      </c>
      <c r="F8" s="28"/>
      <c r="G8" s="27">
        <v>0</v>
      </c>
      <c r="H8" s="28"/>
      <c r="I8" s="27"/>
      <c r="J8" s="27"/>
      <c r="K8" s="27">
        <f>IF(E8-G8-I8&gt;=0,E8-G8-I8,0)</f>
        <v>13174.99</v>
      </c>
      <c r="L8"/>
      <c r="N8"/>
    </row>
    <row r="9" spans="1:22" x14ac:dyDescent="0.25">
      <c r="A9" t="s">
        <v>130</v>
      </c>
      <c r="B9" s="1"/>
      <c r="C9" t="s">
        <v>131</v>
      </c>
      <c r="D9" s="1"/>
      <c r="E9" s="27">
        <v>47296.18</v>
      </c>
      <c r="F9" s="28"/>
      <c r="G9" s="27">
        <v>47296.18</v>
      </c>
      <c r="H9" s="28"/>
      <c r="I9" s="27"/>
      <c r="J9" s="27"/>
      <c r="K9" s="27">
        <f t="shared" ref="K9:K39" si="0">IF(E9-G9-I9&gt;=0,E9-G9-I9,0)</f>
        <v>0</v>
      </c>
      <c r="L9"/>
      <c r="N9"/>
    </row>
    <row r="10" spans="1:22" x14ac:dyDescent="0.25">
      <c r="E10" s="27"/>
      <c r="F10" s="29"/>
      <c r="G10" s="27"/>
      <c r="H10" s="29"/>
      <c r="I10" s="27"/>
      <c r="J10" s="27"/>
      <c r="K10" s="27">
        <f t="shared" si="0"/>
        <v>0</v>
      </c>
      <c r="L10"/>
      <c r="N10"/>
    </row>
    <row r="11" spans="1:22" x14ac:dyDescent="0.25">
      <c r="B11" s="20"/>
      <c r="D11" s="20"/>
      <c r="E11" s="27"/>
      <c r="F11" s="30"/>
      <c r="G11" s="27"/>
      <c r="H11" s="30"/>
      <c r="I11" s="27"/>
      <c r="J11" s="27"/>
      <c r="K11" s="27">
        <f t="shared" si="0"/>
        <v>0</v>
      </c>
      <c r="L11"/>
      <c r="N11"/>
    </row>
    <row r="12" spans="1:22" x14ac:dyDescent="0.25">
      <c r="B12" s="20"/>
      <c r="D12" s="20"/>
      <c r="E12" s="27"/>
      <c r="F12" s="30"/>
      <c r="G12" s="27"/>
      <c r="H12" s="30"/>
      <c r="I12" s="27"/>
      <c r="J12" s="27"/>
      <c r="K12" s="27">
        <f t="shared" si="0"/>
        <v>0</v>
      </c>
      <c r="L12"/>
      <c r="N12"/>
    </row>
    <row r="13" spans="1:22" x14ac:dyDescent="0.25">
      <c r="B13" s="6"/>
      <c r="D13" s="6"/>
      <c r="E13" s="27"/>
      <c r="F13" s="31"/>
      <c r="G13" s="27"/>
      <c r="H13" s="31"/>
      <c r="I13" s="27"/>
      <c r="J13" s="27"/>
      <c r="K13" s="27">
        <f t="shared" si="0"/>
        <v>0</v>
      </c>
      <c r="L13"/>
      <c r="N13"/>
    </row>
    <row r="14" spans="1:22" x14ac:dyDescent="0.25">
      <c r="B14" s="6"/>
      <c r="D14" s="6"/>
      <c r="E14" s="27"/>
      <c r="F14" s="31"/>
      <c r="G14" s="27"/>
      <c r="H14" s="31"/>
      <c r="I14" s="27"/>
      <c r="J14" s="27"/>
      <c r="K14" s="27">
        <f t="shared" si="0"/>
        <v>0</v>
      </c>
      <c r="L14"/>
      <c r="N14"/>
    </row>
    <row r="15" spans="1:22" x14ac:dyDescent="0.25">
      <c r="B15" s="12"/>
      <c r="D15" s="12"/>
      <c r="E15" s="27"/>
      <c r="F15" s="32"/>
      <c r="G15" s="27"/>
      <c r="H15" s="32"/>
      <c r="I15" s="27"/>
      <c r="J15" s="27"/>
      <c r="K15" s="27">
        <f t="shared" si="0"/>
        <v>0</v>
      </c>
      <c r="L15"/>
      <c r="N15"/>
    </row>
    <row r="16" spans="1:22" x14ac:dyDescent="0.25">
      <c r="B16" s="12"/>
      <c r="D16" s="12"/>
      <c r="E16" s="27"/>
      <c r="F16" s="32"/>
      <c r="G16" s="27"/>
      <c r="H16" s="32"/>
      <c r="I16" s="27"/>
      <c r="J16" s="27"/>
      <c r="K16" s="27">
        <f t="shared" si="0"/>
        <v>0</v>
      </c>
      <c r="L16"/>
      <c r="N16"/>
    </row>
    <row r="17" spans="2:14" x14ac:dyDescent="0.25">
      <c r="B17" s="12"/>
      <c r="D17" s="12"/>
      <c r="E17" s="27"/>
      <c r="F17" s="32"/>
      <c r="G17" s="27"/>
      <c r="H17" s="32"/>
      <c r="I17" s="27"/>
      <c r="J17" s="27"/>
      <c r="K17" s="27">
        <f t="shared" si="0"/>
        <v>0</v>
      </c>
      <c r="L17"/>
      <c r="N17"/>
    </row>
    <row r="18" spans="2:14" x14ac:dyDescent="0.25">
      <c r="B18" s="12"/>
      <c r="D18" s="12"/>
      <c r="E18" s="27"/>
      <c r="F18" s="32"/>
      <c r="G18" s="27"/>
      <c r="H18" s="32"/>
      <c r="I18" s="27"/>
      <c r="J18" s="27"/>
      <c r="K18" s="27">
        <f t="shared" si="0"/>
        <v>0</v>
      </c>
      <c r="L18"/>
      <c r="N18"/>
    </row>
    <row r="19" spans="2:14" x14ac:dyDescent="0.25">
      <c r="B19" s="12"/>
      <c r="D19" s="12"/>
      <c r="E19" s="27"/>
      <c r="F19" s="32"/>
      <c r="G19" s="27"/>
      <c r="H19" s="32"/>
      <c r="I19" s="27"/>
      <c r="J19" s="27"/>
      <c r="K19" s="27">
        <f t="shared" si="0"/>
        <v>0</v>
      </c>
      <c r="L19"/>
      <c r="N19"/>
    </row>
    <row r="20" spans="2:14" x14ac:dyDescent="0.25">
      <c r="B20" s="12"/>
      <c r="D20" s="12"/>
      <c r="E20" s="27"/>
      <c r="F20" s="32"/>
      <c r="G20" s="27"/>
      <c r="H20" s="32"/>
      <c r="I20" s="27"/>
      <c r="J20" s="27"/>
      <c r="K20" s="27">
        <f t="shared" si="0"/>
        <v>0</v>
      </c>
      <c r="L20"/>
      <c r="N20"/>
    </row>
    <row r="21" spans="2:14" x14ac:dyDescent="0.25">
      <c r="B21" s="12"/>
      <c r="D21" s="12"/>
      <c r="E21" s="27"/>
      <c r="F21" s="32"/>
      <c r="G21" s="27"/>
      <c r="H21" s="32"/>
      <c r="I21" s="27"/>
      <c r="J21" s="27"/>
      <c r="K21" s="27">
        <f t="shared" si="0"/>
        <v>0</v>
      </c>
      <c r="L21"/>
      <c r="N21"/>
    </row>
    <row r="22" spans="2:14" x14ac:dyDescent="0.25">
      <c r="B22" s="12"/>
      <c r="D22" s="12"/>
      <c r="E22" s="27"/>
      <c r="F22" s="32"/>
      <c r="G22" s="27"/>
      <c r="H22" s="32"/>
      <c r="I22" s="27"/>
      <c r="J22" s="27"/>
      <c r="K22" s="27">
        <f t="shared" si="0"/>
        <v>0</v>
      </c>
      <c r="L22"/>
      <c r="N22"/>
    </row>
    <row r="23" spans="2:14" x14ac:dyDescent="0.25">
      <c r="B23" s="12"/>
      <c r="D23" s="12"/>
      <c r="E23" s="27"/>
      <c r="F23" s="32"/>
      <c r="G23" s="27"/>
      <c r="H23" s="32"/>
      <c r="I23" s="27"/>
      <c r="J23" s="27"/>
      <c r="K23" s="27">
        <f t="shared" si="0"/>
        <v>0</v>
      </c>
      <c r="L23"/>
      <c r="N23"/>
    </row>
    <row r="24" spans="2:14" x14ac:dyDescent="0.25">
      <c r="B24" s="12"/>
      <c r="D24" s="12"/>
      <c r="E24" s="27"/>
      <c r="F24" s="32"/>
      <c r="G24" s="27"/>
      <c r="H24" s="32"/>
      <c r="I24" s="27"/>
      <c r="J24" s="27"/>
      <c r="K24" s="27">
        <f t="shared" si="0"/>
        <v>0</v>
      </c>
      <c r="L24"/>
      <c r="N24"/>
    </row>
    <row r="25" spans="2:14" x14ac:dyDescent="0.25">
      <c r="B25" s="12"/>
      <c r="D25" s="12"/>
      <c r="E25" s="27"/>
      <c r="F25" s="32"/>
      <c r="G25" s="27"/>
      <c r="H25" s="32"/>
      <c r="I25" s="27"/>
      <c r="J25" s="27"/>
      <c r="K25" s="27">
        <f t="shared" si="0"/>
        <v>0</v>
      </c>
      <c r="L25"/>
      <c r="N25"/>
    </row>
    <row r="26" spans="2:14" x14ac:dyDescent="0.25">
      <c r="B26" s="12"/>
      <c r="D26" s="12"/>
      <c r="E26" s="27"/>
      <c r="F26" s="32"/>
      <c r="G26" s="27"/>
      <c r="H26" s="32"/>
      <c r="I26" s="27"/>
      <c r="J26" s="27"/>
      <c r="K26" s="27">
        <f t="shared" si="0"/>
        <v>0</v>
      </c>
      <c r="L26"/>
      <c r="N26"/>
    </row>
    <row r="27" spans="2:14" x14ac:dyDescent="0.25">
      <c r="B27" s="12"/>
      <c r="D27" s="12"/>
      <c r="E27" s="27"/>
      <c r="F27" s="32"/>
      <c r="G27" s="27"/>
      <c r="H27" s="32"/>
      <c r="I27" s="27"/>
      <c r="J27" s="27"/>
      <c r="K27" s="27">
        <f t="shared" si="0"/>
        <v>0</v>
      </c>
      <c r="L27"/>
      <c r="N27"/>
    </row>
    <row r="28" spans="2:14" x14ac:dyDescent="0.25">
      <c r="B28" s="12"/>
      <c r="D28" s="12"/>
      <c r="E28" s="27"/>
      <c r="F28" s="32"/>
      <c r="G28" s="27"/>
      <c r="H28" s="32"/>
      <c r="I28" s="27"/>
      <c r="J28" s="27"/>
      <c r="K28" s="27">
        <f t="shared" si="0"/>
        <v>0</v>
      </c>
      <c r="L28"/>
      <c r="N28"/>
    </row>
    <row r="29" spans="2:14" x14ac:dyDescent="0.25">
      <c r="B29" s="12"/>
      <c r="D29" s="12"/>
      <c r="E29" s="27"/>
      <c r="F29" s="32"/>
      <c r="G29" s="27"/>
      <c r="H29" s="32"/>
      <c r="I29" s="27"/>
      <c r="J29" s="27"/>
      <c r="K29" s="27">
        <f t="shared" si="0"/>
        <v>0</v>
      </c>
      <c r="L29"/>
      <c r="N29"/>
    </row>
    <row r="30" spans="2:14" x14ac:dyDescent="0.25">
      <c r="B30" s="12"/>
      <c r="D30" s="12"/>
      <c r="E30" s="27"/>
      <c r="F30" s="32"/>
      <c r="G30" s="27"/>
      <c r="H30" s="32"/>
      <c r="I30" s="27"/>
      <c r="J30" s="27"/>
      <c r="K30" s="27">
        <f t="shared" si="0"/>
        <v>0</v>
      </c>
      <c r="L30"/>
      <c r="N30"/>
    </row>
    <row r="31" spans="2:14" x14ac:dyDescent="0.25">
      <c r="B31" s="12"/>
      <c r="D31" s="12"/>
      <c r="E31" s="27"/>
      <c r="F31" s="32"/>
      <c r="G31" s="27"/>
      <c r="H31" s="32"/>
      <c r="I31" s="27"/>
      <c r="J31" s="27"/>
      <c r="K31" s="27">
        <f t="shared" si="0"/>
        <v>0</v>
      </c>
      <c r="L31"/>
      <c r="N31"/>
    </row>
    <row r="32" spans="2:14" x14ac:dyDescent="0.25">
      <c r="B32" s="12"/>
      <c r="D32" s="12"/>
      <c r="E32" s="27"/>
      <c r="F32" s="32"/>
      <c r="G32" s="27"/>
      <c r="H32" s="32"/>
      <c r="I32" s="27"/>
      <c r="J32" s="27"/>
      <c r="K32" s="27">
        <f t="shared" si="0"/>
        <v>0</v>
      </c>
      <c r="L32"/>
      <c r="N32"/>
    </row>
    <row r="33" spans="1:14" x14ac:dyDescent="0.25">
      <c r="B33" s="12"/>
      <c r="D33" s="12"/>
      <c r="E33" s="27"/>
      <c r="F33" s="32"/>
      <c r="G33" s="27"/>
      <c r="H33" s="32"/>
      <c r="I33" s="27"/>
      <c r="J33" s="27"/>
      <c r="K33" s="27">
        <f t="shared" si="0"/>
        <v>0</v>
      </c>
      <c r="L33"/>
      <c r="N33"/>
    </row>
    <row r="34" spans="1:14" x14ac:dyDescent="0.25">
      <c r="B34" s="12"/>
      <c r="D34" s="12"/>
      <c r="E34" s="27"/>
      <c r="F34" s="32"/>
      <c r="G34" s="27"/>
      <c r="H34" s="32"/>
      <c r="I34" s="27"/>
      <c r="J34" s="27"/>
      <c r="K34" s="27">
        <f t="shared" si="0"/>
        <v>0</v>
      </c>
      <c r="L34"/>
      <c r="N34"/>
    </row>
    <row r="35" spans="1:14" x14ac:dyDescent="0.25">
      <c r="B35" s="12"/>
      <c r="D35" s="12"/>
      <c r="E35" s="27"/>
      <c r="F35" s="32"/>
      <c r="G35" s="27"/>
      <c r="H35" s="32"/>
      <c r="I35" s="27"/>
      <c r="J35" s="27"/>
      <c r="K35" s="27">
        <f t="shared" si="0"/>
        <v>0</v>
      </c>
      <c r="L35"/>
      <c r="N35"/>
    </row>
    <row r="36" spans="1:14" x14ac:dyDescent="0.25">
      <c r="B36" s="12"/>
      <c r="D36" s="12"/>
      <c r="E36" s="27"/>
      <c r="F36" s="32"/>
      <c r="G36" s="27"/>
      <c r="H36" s="32"/>
      <c r="I36" s="27"/>
      <c r="J36" s="27"/>
      <c r="K36" s="27">
        <f t="shared" si="0"/>
        <v>0</v>
      </c>
      <c r="L36"/>
      <c r="N36"/>
    </row>
    <row r="37" spans="1:14" x14ac:dyDescent="0.25">
      <c r="B37" s="12"/>
      <c r="D37" s="12"/>
      <c r="E37" s="27"/>
      <c r="F37" s="32"/>
      <c r="G37" s="27"/>
      <c r="H37" s="32"/>
      <c r="I37" s="27"/>
      <c r="J37" s="27"/>
      <c r="K37" s="27">
        <f t="shared" si="0"/>
        <v>0</v>
      </c>
      <c r="L37"/>
      <c r="N37"/>
    </row>
    <row r="38" spans="1:14" x14ac:dyDescent="0.25">
      <c r="B38" s="12"/>
      <c r="D38" s="12"/>
      <c r="E38" s="27"/>
      <c r="F38" s="32"/>
      <c r="G38" s="27"/>
      <c r="H38" s="32"/>
      <c r="I38" s="27"/>
      <c r="J38" s="27"/>
      <c r="K38" s="27">
        <f t="shared" si="0"/>
        <v>0</v>
      </c>
      <c r="L38"/>
      <c r="N38"/>
    </row>
    <row r="39" spans="1:14" x14ac:dyDescent="0.25">
      <c r="B39" s="12"/>
      <c r="D39" s="12"/>
      <c r="E39" s="27"/>
      <c r="F39" s="32"/>
      <c r="G39" s="27"/>
      <c r="H39" s="32"/>
      <c r="I39" s="27"/>
      <c r="J39" s="27"/>
      <c r="K39" s="27">
        <f t="shared" si="0"/>
        <v>0</v>
      </c>
      <c r="L39"/>
      <c r="N39"/>
    </row>
    <row r="40" spans="1:14" ht="15.75" thickBot="1" x14ac:dyDescent="0.3">
      <c r="A40" t="s">
        <v>132</v>
      </c>
      <c r="B40" s="12"/>
      <c r="D40" s="12"/>
      <c r="E40" s="33">
        <f>SUM(E8:E39)</f>
        <v>60471.17</v>
      </c>
      <c r="F40" s="34"/>
      <c r="G40" s="33">
        <f>SUM(G8:G39)</f>
        <v>47296.18</v>
      </c>
      <c r="H40" s="34"/>
      <c r="I40" s="33">
        <f>SUM(I8:I39)</f>
        <v>0</v>
      </c>
      <c r="J40" s="33"/>
      <c r="K40" s="33">
        <f>SUM(K8:K39)</f>
        <v>13174.99</v>
      </c>
      <c r="L40"/>
      <c r="N40"/>
    </row>
    <row r="41" spans="1:14" ht="15.75" thickTop="1" x14ac:dyDescent="0.25">
      <c r="B41" s="12"/>
      <c r="D41" s="12"/>
      <c r="F41" s="12"/>
      <c r="H41" s="12"/>
      <c r="J41"/>
      <c r="L41"/>
      <c r="N41"/>
    </row>
    <row r="42" spans="1:14" x14ac:dyDescent="0.25">
      <c r="B42" s="12"/>
      <c r="D42" s="12"/>
      <c r="F42" s="12"/>
      <c r="H42" s="12"/>
      <c r="J42" s="12"/>
      <c r="L42" s="12"/>
      <c r="N42" s="12"/>
    </row>
    <row r="43" spans="1:14" x14ac:dyDescent="0.25">
      <c r="B43" s="12"/>
      <c r="D43" s="12"/>
      <c r="F43" s="12"/>
      <c r="H43" s="12"/>
      <c r="J43" s="12"/>
      <c r="L43" s="12"/>
      <c r="N43" s="12"/>
    </row>
    <row r="44" spans="1:14" x14ac:dyDescent="0.25">
      <c r="B44" s="12"/>
      <c r="D44" s="12"/>
      <c r="F44" s="12"/>
      <c r="H44" s="12"/>
      <c r="J44" s="12"/>
      <c r="L44" s="12"/>
      <c r="N44" s="12"/>
    </row>
    <row r="45" spans="1:14" x14ac:dyDescent="0.25">
      <c r="B45" s="12"/>
      <c r="D45" s="12"/>
      <c r="F45" s="12"/>
      <c r="H45" s="12"/>
      <c r="J45" s="12"/>
      <c r="L45" s="12"/>
      <c r="N45" s="12"/>
    </row>
    <row r="46" spans="1:14" x14ac:dyDescent="0.25">
      <c r="B46" s="12"/>
      <c r="D46" s="12"/>
      <c r="F46" s="12"/>
      <c r="H46" s="12"/>
      <c r="J46" s="12"/>
      <c r="L46" s="12"/>
      <c r="N46" s="12"/>
    </row>
    <row r="47" spans="1:14" x14ac:dyDescent="0.25">
      <c r="B47" s="12"/>
      <c r="D47" s="12"/>
      <c r="F47" s="12"/>
      <c r="H47" s="12"/>
      <c r="J47" s="12"/>
      <c r="L47" s="12"/>
      <c r="N47" s="12"/>
    </row>
    <row r="48" spans="1:14" x14ac:dyDescent="0.25">
      <c r="B48" s="12"/>
      <c r="D48" s="12"/>
      <c r="F48" s="12"/>
      <c r="H48" s="12"/>
      <c r="J48" s="12"/>
      <c r="L48" s="12"/>
      <c r="N48" s="12"/>
    </row>
    <row r="49" spans="2:14" x14ac:dyDescent="0.25">
      <c r="B49" s="12"/>
      <c r="D49" s="12"/>
      <c r="F49" s="12"/>
      <c r="H49" s="12"/>
      <c r="J49" s="12"/>
      <c r="L49" s="12"/>
      <c r="N49" s="12"/>
    </row>
    <row r="50" spans="2:14" x14ac:dyDescent="0.25">
      <c r="B50" s="12"/>
      <c r="D50" s="12"/>
      <c r="F50" s="12"/>
      <c r="H50" s="12"/>
      <c r="J50" s="12"/>
      <c r="L50" s="12"/>
      <c r="N50" s="12"/>
    </row>
    <row r="51" spans="2:14" x14ac:dyDescent="0.25">
      <c r="B51" s="12"/>
      <c r="D51" s="12"/>
      <c r="F51" s="12"/>
      <c r="H51" s="12"/>
      <c r="J51" s="12"/>
      <c r="L51" s="12"/>
      <c r="N51" s="12"/>
    </row>
    <row r="52" spans="2:14" x14ac:dyDescent="0.25">
      <c r="B52" s="12"/>
      <c r="D52" s="12"/>
      <c r="F52" s="12"/>
      <c r="H52" s="12"/>
      <c r="J52" s="12"/>
      <c r="L52" s="12"/>
      <c r="N52" s="12"/>
    </row>
    <row r="53" spans="2:14" x14ac:dyDescent="0.25">
      <c r="B53" s="12"/>
      <c r="D53" s="12"/>
      <c r="F53" s="12"/>
      <c r="H53" s="12"/>
      <c r="J53" s="12"/>
      <c r="L53" s="12"/>
      <c r="N53" s="12"/>
    </row>
    <row r="54" spans="2:14" x14ac:dyDescent="0.25">
      <c r="B54" s="12"/>
      <c r="D54" s="12"/>
      <c r="F54" s="12"/>
      <c r="H54" s="12"/>
      <c r="J54" s="12"/>
      <c r="L54" s="12"/>
      <c r="N54" s="12"/>
    </row>
    <row r="55" spans="2:14" x14ac:dyDescent="0.25">
      <c r="B55" s="12"/>
      <c r="D55" s="12"/>
      <c r="F55" s="12"/>
      <c r="H55" s="12"/>
      <c r="J55" s="12"/>
      <c r="L55" s="12"/>
      <c r="N55" s="12"/>
    </row>
    <row r="56" spans="2:14" x14ac:dyDescent="0.25">
      <c r="B56" s="12"/>
      <c r="D56" s="12"/>
      <c r="F56" s="12"/>
      <c r="H56" s="12"/>
      <c r="J56" s="12"/>
      <c r="L56" s="12"/>
      <c r="N56" s="12"/>
    </row>
    <row r="57" spans="2:14" x14ac:dyDescent="0.25">
      <c r="B57" s="12"/>
      <c r="D57" s="12"/>
      <c r="F57" s="12"/>
      <c r="H57" s="12"/>
      <c r="J57" s="12"/>
      <c r="L57" s="12"/>
      <c r="N57" s="12"/>
    </row>
    <row r="58" spans="2:14" x14ac:dyDescent="0.25">
      <c r="B58" s="12"/>
      <c r="D58" s="12"/>
      <c r="F58" s="12"/>
      <c r="H58" s="12"/>
      <c r="J58" s="12"/>
      <c r="L58" s="12"/>
      <c r="N58" s="12"/>
    </row>
  </sheetData>
  <mergeCells count="4">
    <mergeCell ref="A1:G1"/>
    <mergeCell ref="A2:G2"/>
    <mergeCell ref="A3:G3"/>
    <mergeCell ref="A4:G4"/>
  </mergeCells>
  <pageMargins left="0.7" right="0.7" top="0.75" bottom="0.75" header="0.3" footer="0.3"/>
  <pageSetup scale="73"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8"/>
  <sheetViews>
    <sheetView workbookViewId="0"/>
  </sheetViews>
  <sheetFormatPr defaultRowHeight="15" x14ac:dyDescent="0.25"/>
  <cols>
    <col min="1" max="1" width="4.7109375" customWidth="1"/>
  </cols>
  <sheetData>
    <row r="1" spans="1:2" x14ac:dyDescent="0.25">
      <c r="A1" s="39" t="s">
        <v>133</v>
      </c>
    </row>
    <row r="4" spans="1:2" x14ac:dyDescent="0.25">
      <c r="A4" t="s">
        <v>134</v>
      </c>
    </row>
    <row r="5" spans="1:2" x14ac:dyDescent="0.25">
      <c r="A5" t="s">
        <v>135</v>
      </c>
    </row>
    <row r="6" spans="1:2" x14ac:dyDescent="0.25">
      <c r="A6" t="s">
        <v>136</v>
      </c>
    </row>
    <row r="7" spans="1:2" x14ac:dyDescent="0.25">
      <c r="B7" t="s">
        <v>137</v>
      </c>
    </row>
    <row r="8" spans="1:2" x14ac:dyDescent="0.25">
      <c r="A8" t="s">
        <v>115</v>
      </c>
    </row>
    <row r="9" spans="1:2" x14ac:dyDescent="0.25">
      <c r="A9" t="s">
        <v>116</v>
      </c>
    </row>
    <row r="10" spans="1:2" x14ac:dyDescent="0.25">
      <c r="B10" t="s">
        <v>138</v>
      </c>
    </row>
    <row r="11" spans="1:2" x14ac:dyDescent="0.25">
      <c r="A11" t="s">
        <v>139</v>
      </c>
    </row>
    <row r="12" spans="1:2" x14ac:dyDescent="0.25">
      <c r="A12" t="s">
        <v>140</v>
      </c>
    </row>
    <row r="13" spans="1:2" x14ac:dyDescent="0.25">
      <c r="B13" t="s">
        <v>141</v>
      </c>
    </row>
    <row r="14" spans="1:2" x14ac:dyDescent="0.25">
      <c r="A14" t="s">
        <v>142</v>
      </c>
    </row>
    <row r="15" spans="1:2" x14ac:dyDescent="0.25">
      <c r="B15" t="s">
        <v>143</v>
      </c>
    </row>
    <row r="16" spans="1:2" x14ac:dyDescent="0.25">
      <c r="B16" t="s">
        <v>144</v>
      </c>
    </row>
    <row r="18" spans="1:1" x14ac:dyDescent="0.25">
      <c r="A18" t="s">
        <v>145</v>
      </c>
    </row>
  </sheetData>
  <pageMargins left="0.7" right="0.7" top="0.75" bottom="0.75" header="0.3" footer="0.3"/>
  <pageSetup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94"/>
  <sheetViews>
    <sheetView topLeftCell="A43" workbookViewId="0">
      <selection activeCell="G9" sqref="G9"/>
    </sheetView>
  </sheetViews>
  <sheetFormatPr defaultRowHeight="15" x14ac:dyDescent="0.25"/>
  <cols>
    <col min="1" max="1" width="15" customWidth="1"/>
    <col min="2" max="2" width="1.85546875" style="3" customWidth="1"/>
    <col min="3" max="3" width="39" bestFit="1" customWidth="1"/>
    <col min="4" max="4" width="1.85546875" style="3" customWidth="1"/>
    <col min="5" max="5" width="14.7109375" customWidth="1"/>
    <col min="6" max="6" width="1.85546875" style="3" customWidth="1"/>
    <col min="7" max="7" width="14.7109375" customWidth="1"/>
    <col min="8" max="8" width="1.85546875" style="3" customWidth="1"/>
    <col min="9" max="9" width="14.7109375" customWidth="1"/>
    <col min="10" max="10" width="1.85546875" style="3" customWidth="1"/>
    <col min="11" max="11" width="14.7109375" customWidth="1"/>
    <col min="12" max="12" width="1.85546875" style="3" customWidth="1"/>
    <col min="13" max="13" width="14.7109375" customWidth="1"/>
    <col min="14" max="14" width="1.85546875" style="3" customWidth="1"/>
    <col min="15" max="15" width="14.7109375" customWidth="1"/>
    <col min="17" max="17" width="10" bestFit="1" customWidth="1"/>
  </cols>
  <sheetData>
    <row r="1" spans="1:22" s="35" customFormat="1" x14ac:dyDescent="0.25">
      <c r="A1" s="94" t="s">
        <v>227</v>
      </c>
      <c r="B1" s="94"/>
      <c r="C1" s="94"/>
      <c r="D1" s="94"/>
      <c r="E1" s="94"/>
      <c r="F1" s="94"/>
      <c r="G1" s="94"/>
      <c r="H1" s="94"/>
      <c r="I1" s="94"/>
      <c r="J1" s="94"/>
      <c r="K1" s="94"/>
      <c r="L1" s="94"/>
      <c r="M1" s="94"/>
      <c r="N1" s="94"/>
      <c r="O1" s="94"/>
      <c r="P1" s="1"/>
      <c r="Q1" s="1"/>
      <c r="R1" s="1"/>
      <c r="S1" s="1"/>
      <c r="T1" s="2"/>
      <c r="U1" s="1"/>
      <c r="V1" s="1"/>
    </row>
    <row r="2" spans="1:22" s="35" customFormat="1" x14ac:dyDescent="0.25">
      <c r="A2" s="94" t="s">
        <v>146</v>
      </c>
      <c r="B2" s="94"/>
      <c r="C2" s="94"/>
      <c r="D2" s="94"/>
      <c r="E2" s="94"/>
      <c r="F2" s="94"/>
      <c r="G2" s="94"/>
      <c r="H2" s="94"/>
      <c r="I2" s="94"/>
      <c r="J2" s="94"/>
      <c r="K2" s="94"/>
      <c r="L2" s="94"/>
      <c r="M2" s="94"/>
      <c r="N2" s="94"/>
      <c r="O2" s="94"/>
      <c r="P2" s="1"/>
      <c r="Q2" s="1"/>
      <c r="R2" s="1"/>
      <c r="S2" s="1"/>
      <c r="T2" s="2"/>
      <c r="U2" s="1"/>
      <c r="V2" s="1"/>
    </row>
    <row r="3" spans="1:22" s="35" customFormat="1" x14ac:dyDescent="0.25">
      <c r="A3" s="94" t="s">
        <v>23</v>
      </c>
      <c r="B3" s="94"/>
      <c r="C3" s="94"/>
      <c r="D3" s="94"/>
      <c r="E3" s="94"/>
      <c r="F3" s="94"/>
      <c r="G3" s="94"/>
      <c r="H3" s="94"/>
      <c r="I3" s="94"/>
      <c r="J3" s="94"/>
      <c r="K3" s="94"/>
      <c r="L3" s="94"/>
      <c r="M3" s="94"/>
      <c r="N3" s="94"/>
      <c r="O3" s="94"/>
      <c r="P3" s="1"/>
      <c r="Q3" s="1"/>
      <c r="R3" s="1"/>
      <c r="S3" s="1"/>
      <c r="T3" s="2"/>
      <c r="U3" s="1"/>
      <c r="V3" s="1"/>
    </row>
    <row r="4" spans="1:22" s="35" customFormat="1" x14ac:dyDescent="0.25">
      <c r="A4" s="94" t="s">
        <v>24</v>
      </c>
      <c r="B4" s="94"/>
      <c r="C4" s="94"/>
      <c r="D4" s="94"/>
      <c r="E4" s="94"/>
      <c r="F4" s="94"/>
      <c r="G4" s="94"/>
      <c r="H4" s="94"/>
      <c r="I4" s="94"/>
      <c r="J4" s="94"/>
      <c r="K4" s="94"/>
      <c r="L4" s="94"/>
      <c r="M4" s="94"/>
      <c r="N4" s="94"/>
      <c r="O4" s="94"/>
      <c r="P4" s="1"/>
      <c r="Q4" s="1"/>
      <c r="R4" s="1"/>
      <c r="S4" s="1"/>
      <c r="T4" s="2"/>
      <c r="U4" s="1"/>
      <c r="V4" s="1"/>
    </row>
    <row r="6" spans="1:22" s="24" customFormat="1" x14ac:dyDescent="0.25">
      <c r="B6" s="68"/>
      <c r="D6" s="68"/>
      <c r="E6" s="24" t="s">
        <v>122</v>
      </c>
      <c r="F6" s="68"/>
      <c r="G6" s="24" t="s">
        <v>124</v>
      </c>
      <c r="H6" s="68"/>
      <c r="I6" s="24" t="s">
        <v>147</v>
      </c>
      <c r="J6" s="68"/>
      <c r="K6" s="24" t="s">
        <v>125</v>
      </c>
      <c r="L6" s="68"/>
      <c r="N6" s="68"/>
      <c r="O6" s="24" t="s">
        <v>148</v>
      </c>
    </row>
    <row r="7" spans="1:22" s="24" customFormat="1" x14ac:dyDescent="0.25">
      <c r="A7" s="25" t="s">
        <v>149</v>
      </c>
      <c r="B7" s="26"/>
      <c r="C7" s="25" t="s">
        <v>150</v>
      </c>
      <c r="D7" s="26"/>
      <c r="E7" s="43" t="s">
        <v>123</v>
      </c>
      <c r="F7" s="26"/>
      <c r="G7" s="43" t="s">
        <v>39</v>
      </c>
      <c r="H7" s="26"/>
      <c r="I7" s="43">
        <v>43646</v>
      </c>
      <c r="J7" s="26"/>
      <c r="K7" s="43">
        <v>43738</v>
      </c>
      <c r="L7" s="26"/>
      <c r="M7" s="25" t="s">
        <v>151</v>
      </c>
      <c r="N7" s="26"/>
      <c r="O7" s="43">
        <v>43646</v>
      </c>
    </row>
    <row r="8" spans="1:22" x14ac:dyDescent="0.25">
      <c r="A8" s="74" t="s">
        <v>337</v>
      </c>
      <c r="B8" s="1"/>
      <c r="C8" s="3" t="s">
        <v>338</v>
      </c>
      <c r="D8" s="1"/>
      <c r="E8" s="29">
        <v>46773.27</v>
      </c>
      <c r="F8" s="28"/>
      <c r="G8" s="29">
        <v>46773.27</v>
      </c>
      <c r="H8" s="28"/>
      <c r="I8" s="29">
        <v>190661.75</v>
      </c>
      <c r="J8" s="28"/>
      <c r="K8" s="29"/>
      <c r="L8" s="28"/>
      <c r="M8" s="29"/>
      <c r="N8" s="28"/>
      <c r="O8" s="29">
        <f t="shared" ref="O8" si="0">IF(I8+K8+M8&lt;=0,I8+K8+M8,0)</f>
        <v>0</v>
      </c>
    </row>
    <row r="9" spans="1:22" x14ac:dyDescent="0.25">
      <c r="A9" s="69" t="s">
        <v>256</v>
      </c>
      <c r="B9" s="1"/>
      <c r="C9" t="s">
        <v>307</v>
      </c>
      <c r="D9" s="1"/>
      <c r="E9" s="27"/>
      <c r="F9" s="28"/>
      <c r="G9" s="27"/>
      <c r="H9" s="28"/>
      <c r="I9" s="27">
        <v>30755.9</v>
      </c>
      <c r="J9" s="28"/>
      <c r="K9" s="27"/>
      <c r="L9" s="28"/>
      <c r="M9" s="27"/>
      <c r="N9" s="28"/>
      <c r="O9" s="27">
        <f t="shared" ref="O9:O28" si="1">IF(I9+K9+M9&lt;=0,I9+K9+M9,0)</f>
        <v>0</v>
      </c>
    </row>
    <row r="10" spans="1:22" x14ac:dyDescent="0.25">
      <c r="A10" s="69" t="s">
        <v>300</v>
      </c>
      <c r="B10" s="1"/>
      <c r="C10" t="s">
        <v>301</v>
      </c>
      <c r="D10" s="1"/>
      <c r="E10" s="27"/>
      <c r="F10" s="28"/>
      <c r="G10" s="27"/>
      <c r="H10" s="28"/>
      <c r="I10" s="27">
        <v>-8462.09</v>
      </c>
      <c r="J10" s="28"/>
      <c r="K10" s="27">
        <v>55000</v>
      </c>
      <c r="L10" s="28"/>
      <c r="M10" s="27"/>
      <c r="N10" s="28"/>
      <c r="O10" s="27">
        <f t="shared" si="1"/>
        <v>0</v>
      </c>
    </row>
    <row r="11" spans="1:22" x14ac:dyDescent="0.25">
      <c r="A11" s="69" t="s">
        <v>308</v>
      </c>
      <c r="B11" s="1"/>
      <c r="C11" t="s">
        <v>309</v>
      </c>
      <c r="D11" s="1"/>
      <c r="E11" s="27"/>
      <c r="F11" s="28"/>
      <c r="G11" s="27"/>
      <c r="H11" s="28"/>
      <c r="I11" s="27">
        <v>456312.4</v>
      </c>
      <c r="J11" s="28"/>
      <c r="K11" s="27"/>
      <c r="L11" s="28"/>
      <c r="M11" s="27"/>
      <c r="N11" s="28"/>
      <c r="O11" s="27">
        <f t="shared" si="1"/>
        <v>0</v>
      </c>
    </row>
    <row r="12" spans="1:22" x14ac:dyDescent="0.25">
      <c r="A12" s="69" t="s">
        <v>257</v>
      </c>
      <c r="B12" s="1"/>
      <c r="C12" t="s">
        <v>266</v>
      </c>
      <c r="D12" s="1"/>
      <c r="E12" s="27"/>
      <c r="F12" s="28"/>
      <c r="G12" s="27"/>
      <c r="H12" s="28"/>
      <c r="I12" s="27">
        <v>4322.5600000000004</v>
      </c>
      <c r="J12" s="28"/>
      <c r="K12" s="27"/>
      <c r="L12" s="28"/>
      <c r="M12" s="27"/>
      <c r="N12" s="28"/>
      <c r="O12" s="27">
        <f t="shared" si="1"/>
        <v>0</v>
      </c>
    </row>
    <row r="13" spans="1:22" x14ac:dyDescent="0.25">
      <c r="A13" s="69" t="s">
        <v>298</v>
      </c>
      <c r="B13" s="1"/>
      <c r="C13" t="s">
        <v>299</v>
      </c>
      <c r="D13" s="1"/>
      <c r="E13" s="27"/>
      <c r="F13" s="28"/>
      <c r="G13" s="27"/>
      <c r="H13" s="28"/>
      <c r="I13" s="27">
        <v>84284.75</v>
      </c>
      <c r="J13" s="28"/>
      <c r="K13" s="27"/>
      <c r="L13" s="28"/>
      <c r="M13" s="27"/>
      <c r="N13" s="28"/>
      <c r="O13" s="27">
        <f t="shared" si="1"/>
        <v>0</v>
      </c>
    </row>
    <row r="14" spans="1:22" x14ac:dyDescent="0.25">
      <c r="A14" s="69" t="s">
        <v>258</v>
      </c>
      <c r="B14" s="63"/>
      <c r="C14" t="s">
        <v>267</v>
      </c>
      <c r="D14" s="1"/>
      <c r="E14" s="27"/>
      <c r="F14" s="28"/>
      <c r="G14" s="27"/>
      <c r="H14" s="28"/>
      <c r="I14" s="27">
        <v>200</v>
      </c>
      <c r="J14" s="28"/>
      <c r="K14" s="27"/>
      <c r="L14" s="28"/>
      <c r="M14" s="27"/>
      <c r="N14" s="28"/>
      <c r="O14" s="27">
        <f t="shared" si="1"/>
        <v>0</v>
      </c>
    </row>
    <row r="15" spans="1:22" x14ac:dyDescent="0.25">
      <c r="A15" s="69" t="s">
        <v>259</v>
      </c>
      <c r="B15" s="63"/>
      <c r="C15" t="s">
        <v>268</v>
      </c>
      <c r="D15" s="1"/>
      <c r="E15" s="27"/>
      <c r="F15" s="28"/>
      <c r="G15" s="27"/>
      <c r="H15" s="28"/>
      <c r="I15" s="27">
        <v>8.3000000000000007</v>
      </c>
      <c r="J15" s="28"/>
      <c r="K15" s="27"/>
      <c r="L15" s="28"/>
      <c r="M15" s="27"/>
      <c r="N15" s="28"/>
      <c r="O15" s="27">
        <f t="shared" si="1"/>
        <v>0</v>
      </c>
    </row>
    <row r="16" spans="1:22" x14ac:dyDescent="0.25">
      <c r="A16" s="69" t="s">
        <v>260</v>
      </c>
      <c r="B16"/>
      <c r="C16" t="s">
        <v>269</v>
      </c>
      <c r="D16" s="1"/>
      <c r="E16" s="27"/>
      <c r="F16" s="28"/>
      <c r="G16" s="27"/>
      <c r="H16" s="28"/>
      <c r="I16" s="27">
        <v>7000</v>
      </c>
      <c r="J16" s="28"/>
      <c r="K16" s="27"/>
      <c r="L16" s="28"/>
      <c r="M16" s="27"/>
      <c r="N16" s="28"/>
      <c r="O16" s="27">
        <f t="shared" si="1"/>
        <v>0</v>
      </c>
    </row>
    <row r="17" spans="1:15" x14ac:dyDescent="0.25">
      <c r="A17" s="69" t="s">
        <v>261</v>
      </c>
      <c r="B17"/>
      <c r="C17" t="s">
        <v>270</v>
      </c>
      <c r="D17" s="1"/>
      <c r="E17" s="27"/>
      <c r="F17" s="28"/>
      <c r="G17" s="27"/>
      <c r="H17" s="28"/>
      <c r="I17" s="27">
        <v>5000</v>
      </c>
      <c r="J17" s="28"/>
      <c r="K17" s="27"/>
      <c r="L17" s="28"/>
      <c r="M17" s="27"/>
      <c r="N17" s="28"/>
      <c r="O17" s="27">
        <f t="shared" si="1"/>
        <v>0</v>
      </c>
    </row>
    <row r="18" spans="1:15" x14ac:dyDescent="0.25">
      <c r="A18" s="69" t="s">
        <v>262</v>
      </c>
      <c r="B18"/>
      <c r="C18" t="s">
        <v>271</v>
      </c>
      <c r="D18" s="1"/>
      <c r="E18" s="27"/>
      <c r="F18" s="28"/>
      <c r="G18" s="27"/>
      <c r="H18" s="28"/>
      <c r="I18" s="27">
        <v>784.17</v>
      </c>
      <c r="J18" s="28"/>
      <c r="K18" s="27"/>
      <c r="L18" s="28"/>
      <c r="M18" s="27"/>
      <c r="N18" s="28"/>
      <c r="O18" s="27">
        <f t="shared" si="1"/>
        <v>0</v>
      </c>
    </row>
    <row r="19" spans="1:15" x14ac:dyDescent="0.25">
      <c r="A19" s="69" t="s">
        <v>294</v>
      </c>
      <c r="B19"/>
      <c r="C19" t="s">
        <v>295</v>
      </c>
      <c r="D19" s="1"/>
      <c r="E19" s="27"/>
      <c r="F19" s="28"/>
      <c r="G19" s="27"/>
      <c r="H19" s="28"/>
      <c r="I19" s="27">
        <v>25.2</v>
      </c>
      <c r="J19" s="28"/>
      <c r="K19" s="27"/>
      <c r="L19" s="28"/>
      <c r="M19" s="27"/>
      <c r="N19" s="28"/>
      <c r="O19" s="27">
        <f t="shared" si="1"/>
        <v>0</v>
      </c>
    </row>
    <row r="20" spans="1:15" x14ac:dyDescent="0.25">
      <c r="A20" s="69" t="s">
        <v>263</v>
      </c>
      <c r="B20"/>
      <c r="C20" t="s">
        <v>272</v>
      </c>
      <c r="D20" s="1"/>
      <c r="E20" s="27"/>
      <c r="F20" s="28"/>
      <c r="G20" s="27"/>
      <c r="H20" s="28"/>
      <c r="I20" s="27">
        <v>8350</v>
      </c>
      <c r="J20" s="28"/>
      <c r="K20" s="27"/>
      <c r="L20" s="28"/>
      <c r="M20" s="27"/>
      <c r="N20" s="28"/>
      <c r="O20" s="27">
        <f t="shared" si="1"/>
        <v>0</v>
      </c>
    </row>
    <row r="21" spans="1:15" x14ac:dyDescent="0.25">
      <c r="A21" s="69" t="s">
        <v>264</v>
      </c>
      <c r="B21" s="64"/>
      <c r="C21" t="s">
        <v>273</v>
      </c>
      <c r="D21" s="1"/>
      <c r="E21" s="27"/>
      <c r="F21" s="28"/>
      <c r="G21" s="27"/>
      <c r="H21" s="28"/>
      <c r="I21" s="27">
        <v>13557.82</v>
      </c>
      <c r="J21" s="28"/>
      <c r="K21" s="27"/>
      <c r="L21" s="28"/>
      <c r="M21" s="27"/>
      <c r="N21" s="28"/>
      <c r="O21" s="27">
        <f t="shared" si="1"/>
        <v>0</v>
      </c>
    </row>
    <row r="22" spans="1:15" x14ac:dyDescent="0.25">
      <c r="A22" s="69" t="s">
        <v>265</v>
      </c>
      <c r="B22" s="64"/>
      <c r="C22" t="s">
        <v>274</v>
      </c>
      <c r="D22" s="1"/>
      <c r="E22" s="27"/>
      <c r="F22" s="28"/>
      <c r="G22" s="27"/>
      <c r="H22" s="28"/>
      <c r="I22" s="27">
        <v>1704.31</v>
      </c>
      <c r="J22" s="28"/>
      <c r="K22" s="27"/>
      <c r="L22" s="28"/>
      <c r="M22" s="27"/>
      <c r="N22" s="28"/>
      <c r="O22" s="27">
        <f t="shared" si="1"/>
        <v>0</v>
      </c>
    </row>
    <row r="23" spans="1:15" x14ac:dyDescent="0.25">
      <c r="A23" s="69" t="s">
        <v>310</v>
      </c>
      <c r="B23" s="64"/>
      <c r="C23" t="s">
        <v>315</v>
      </c>
      <c r="D23" s="1"/>
      <c r="E23" s="27"/>
      <c r="F23" s="28"/>
      <c r="G23" s="27"/>
      <c r="H23" s="28"/>
      <c r="I23" s="27">
        <v>801.03</v>
      </c>
      <c r="J23" s="28"/>
      <c r="K23" s="27"/>
      <c r="L23" s="28"/>
      <c r="M23" s="27"/>
      <c r="N23" s="28"/>
      <c r="O23" s="27">
        <f t="shared" si="1"/>
        <v>0</v>
      </c>
    </row>
    <row r="24" spans="1:15" x14ac:dyDescent="0.25">
      <c r="A24" s="69" t="s">
        <v>311</v>
      </c>
      <c r="B24" s="64"/>
      <c r="C24" t="s">
        <v>316</v>
      </c>
      <c r="D24" s="1"/>
      <c r="E24" s="27"/>
      <c r="F24" s="28"/>
      <c r="G24" s="27"/>
      <c r="H24" s="28"/>
      <c r="I24" s="27">
        <v>2929.63</v>
      </c>
      <c r="J24" s="28"/>
      <c r="K24" s="27"/>
      <c r="L24" s="28"/>
      <c r="M24" s="27"/>
      <c r="N24" s="28"/>
      <c r="O24" s="27">
        <f t="shared" si="1"/>
        <v>0</v>
      </c>
    </row>
    <row r="25" spans="1:15" x14ac:dyDescent="0.25">
      <c r="A25" s="69" t="s">
        <v>312</v>
      </c>
      <c r="B25" s="64"/>
      <c r="C25" t="s">
        <v>318</v>
      </c>
      <c r="D25" s="1"/>
      <c r="E25" s="27"/>
      <c r="F25" s="28"/>
      <c r="G25" s="27"/>
      <c r="H25" s="28"/>
      <c r="I25" s="27">
        <v>2788</v>
      </c>
      <c r="J25" s="28"/>
      <c r="K25" s="27"/>
      <c r="L25" s="28"/>
      <c r="M25" s="27"/>
      <c r="N25" s="28"/>
      <c r="O25" s="27">
        <f t="shared" si="1"/>
        <v>0</v>
      </c>
    </row>
    <row r="26" spans="1:15" x14ac:dyDescent="0.25">
      <c r="A26" s="69" t="s">
        <v>313</v>
      </c>
      <c r="B26" s="64"/>
      <c r="C26" t="s">
        <v>317</v>
      </c>
      <c r="D26" s="1"/>
      <c r="E26" s="27"/>
      <c r="F26" s="28"/>
      <c r="G26" s="27"/>
      <c r="H26" s="28"/>
      <c r="I26" s="27">
        <v>352.04</v>
      </c>
      <c r="J26" s="28"/>
      <c r="K26" s="27"/>
      <c r="L26" s="28"/>
      <c r="M26" s="27"/>
      <c r="N26" s="28"/>
      <c r="O26" s="27">
        <f t="shared" si="1"/>
        <v>0</v>
      </c>
    </row>
    <row r="27" spans="1:15" x14ac:dyDescent="0.25">
      <c r="A27" s="69" t="s">
        <v>314</v>
      </c>
      <c r="B27" s="64"/>
      <c r="C27" t="s">
        <v>319</v>
      </c>
      <c r="D27" s="1"/>
      <c r="E27" s="27"/>
      <c r="F27" s="28"/>
      <c r="G27" s="27"/>
      <c r="H27" s="28"/>
      <c r="I27" s="27">
        <v>5</v>
      </c>
      <c r="J27" s="28"/>
      <c r="K27" s="27"/>
      <c r="L27" s="28"/>
      <c r="M27" s="27"/>
      <c r="N27" s="28"/>
      <c r="O27" s="27">
        <f t="shared" si="1"/>
        <v>0</v>
      </c>
    </row>
    <row r="28" spans="1:15" x14ac:dyDescent="0.25">
      <c r="A28" s="69">
        <v>100</v>
      </c>
      <c r="B28" s="65"/>
      <c r="C28" t="s">
        <v>296</v>
      </c>
      <c r="D28" s="1"/>
      <c r="E28" s="27"/>
      <c r="F28" s="28"/>
      <c r="G28" s="27"/>
      <c r="H28" s="28"/>
      <c r="I28" s="27">
        <v>625016.12</v>
      </c>
      <c r="J28" s="28"/>
      <c r="K28" s="27"/>
      <c r="L28" s="28"/>
      <c r="M28" s="27"/>
      <c r="N28" s="28"/>
      <c r="O28" s="27">
        <f t="shared" si="1"/>
        <v>0</v>
      </c>
    </row>
    <row r="29" spans="1:15" x14ac:dyDescent="0.25">
      <c r="A29" s="69">
        <v>110</v>
      </c>
      <c r="B29" s="65"/>
      <c r="C29" t="s">
        <v>339</v>
      </c>
      <c r="D29" s="1"/>
      <c r="E29" s="27"/>
      <c r="F29" s="28"/>
      <c r="G29" s="27"/>
      <c r="H29" s="28"/>
      <c r="I29" s="27">
        <v>53983.02</v>
      </c>
      <c r="J29" s="28"/>
      <c r="K29" s="27"/>
      <c r="L29" s="28"/>
      <c r="M29" s="27"/>
      <c r="N29" s="28"/>
      <c r="O29" s="27">
        <f t="shared" ref="O29:O30" si="2">IF(I29+K29+M29&lt;=0,I29+K29+M29,0)</f>
        <v>0</v>
      </c>
    </row>
    <row r="30" spans="1:15" x14ac:dyDescent="0.25">
      <c r="A30">
        <v>120</v>
      </c>
      <c r="B30" s="65"/>
      <c r="C30" t="s">
        <v>275</v>
      </c>
      <c r="D30" s="1"/>
      <c r="E30" s="27"/>
      <c r="F30" s="28"/>
      <c r="G30" s="27"/>
      <c r="H30" s="28"/>
      <c r="I30" s="27">
        <v>-118.57</v>
      </c>
      <c r="J30" s="28"/>
      <c r="K30" s="27">
        <v>2459.0300000000002</v>
      </c>
      <c r="L30" s="28"/>
      <c r="M30" s="27"/>
      <c r="N30" s="28"/>
      <c r="O30" s="27">
        <f t="shared" si="2"/>
        <v>0</v>
      </c>
    </row>
    <row r="31" spans="1:15" x14ac:dyDescent="0.25">
      <c r="A31">
        <v>122</v>
      </c>
      <c r="B31" s="65"/>
      <c r="C31" t="s">
        <v>340</v>
      </c>
      <c r="D31" s="1"/>
      <c r="E31" s="27"/>
      <c r="F31" s="28"/>
      <c r="G31" s="27"/>
      <c r="H31" s="28"/>
      <c r="I31" s="27">
        <v>184.39</v>
      </c>
      <c r="J31" s="28"/>
      <c r="K31" s="27"/>
      <c r="L31" s="28"/>
      <c r="M31" s="27"/>
      <c r="N31" s="28"/>
      <c r="O31" s="27">
        <f t="shared" ref="O31:O75" si="3">IF(I31+K31+M31&lt;=0,I31+K31+M31,0)</f>
        <v>0</v>
      </c>
    </row>
    <row r="32" spans="1:15" x14ac:dyDescent="0.25">
      <c r="A32">
        <v>150</v>
      </c>
      <c r="B32" s="65"/>
      <c r="C32" t="s">
        <v>276</v>
      </c>
      <c r="D32" s="1"/>
      <c r="E32" s="27"/>
      <c r="F32" s="28"/>
      <c r="G32" s="27"/>
      <c r="H32" s="28"/>
      <c r="I32" s="29">
        <v>2590.27</v>
      </c>
      <c r="J32" s="28"/>
      <c r="K32" s="27"/>
      <c r="L32" s="28"/>
      <c r="M32" s="27"/>
      <c r="N32" s="28"/>
      <c r="O32" s="27">
        <f t="shared" si="3"/>
        <v>0</v>
      </c>
    </row>
    <row r="33" spans="1:15" x14ac:dyDescent="0.25">
      <c r="A33">
        <v>160</v>
      </c>
      <c r="B33" s="65"/>
      <c r="C33" t="s">
        <v>277</v>
      </c>
      <c r="D33" s="1"/>
      <c r="E33" s="27"/>
      <c r="F33" s="28"/>
      <c r="G33" s="27"/>
      <c r="H33" s="28"/>
      <c r="I33" s="27">
        <v>3819.19</v>
      </c>
      <c r="J33" s="28"/>
      <c r="K33" s="27"/>
      <c r="L33" s="28"/>
      <c r="M33" s="27"/>
      <c r="N33" s="28"/>
      <c r="O33" s="27">
        <f t="shared" si="3"/>
        <v>0</v>
      </c>
    </row>
    <row r="34" spans="1:15" x14ac:dyDescent="0.25">
      <c r="A34">
        <v>161</v>
      </c>
      <c r="B34" s="65"/>
      <c r="C34" t="s">
        <v>278</v>
      </c>
      <c r="D34" s="1"/>
      <c r="E34" s="27"/>
      <c r="F34" s="28"/>
      <c r="G34" s="27"/>
      <c r="H34" s="28"/>
      <c r="I34" s="27">
        <v>280</v>
      </c>
      <c r="J34" s="28"/>
      <c r="K34" s="27"/>
      <c r="L34" s="28"/>
      <c r="M34" s="27"/>
      <c r="N34" s="28"/>
      <c r="O34" s="27">
        <f t="shared" si="3"/>
        <v>0</v>
      </c>
    </row>
    <row r="35" spans="1:15" x14ac:dyDescent="0.25">
      <c r="A35">
        <v>175</v>
      </c>
      <c r="B35" s="65"/>
      <c r="C35" t="s">
        <v>279</v>
      </c>
      <c r="D35" s="1"/>
      <c r="E35" s="27"/>
      <c r="F35" s="28"/>
      <c r="G35" s="27"/>
      <c r="H35" s="28"/>
      <c r="I35" s="27">
        <v>1191</v>
      </c>
      <c r="J35" s="28"/>
      <c r="K35" s="27"/>
      <c r="L35" s="28"/>
      <c r="M35" s="27"/>
      <c r="N35" s="28"/>
      <c r="O35" s="27">
        <f t="shared" si="3"/>
        <v>0</v>
      </c>
    </row>
    <row r="36" spans="1:15" x14ac:dyDescent="0.25">
      <c r="A36">
        <v>180</v>
      </c>
      <c r="B36" s="65"/>
      <c r="C36" t="s">
        <v>297</v>
      </c>
      <c r="D36" s="1"/>
      <c r="E36" s="27"/>
      <c r="F36" s="28"/>
      <c r="G36" s="27"/>
      <c r="H36" s="28"/>
      <c r="I36" s="27">
        <v>149395.94</v>
      </c>
      <c r="J36" s="28"/>
      <c r="K36" s="27"/>
      <c r="L36" s="28"/>
      <c r="M36" s="27"/>
      <c r="N36" s="28"/>
      <c r="O36" s="27">
        <f t="shared" si="3"/>
        <v>0</v>
      </c>
    </row>
    <row r="37" spans="1:15" x14ac:dyDescent="0.25">
      <c r="A37">
        <v>190</v>
      </c>
      <c r="B37" s="65"/>
      <c r="C37" t="s">
        <v>280</v>
      </c>
      <c r="D37" s="1"/>
      <c r="E37" s="27"/>
      <c r="F37" s="28"/>
      <c r="G37" s="27"/>
      <c r="H37" s="28"/>
      <c r="I37" s="27">
        <v>408</v>
      </c>
      <c r="J37" s="28"/>
      <c r="K37" s="27"/>
      <c r="L37" s="28"/>
      <c r="M37" s="27"/>
      <c r="N37" s="28"/>
      <c r="O37" s="27">
        <f t="shared" si="3"/>
        <v>0</v>
      </c>
    </row>
    <row r="38" spans="1:15" x14ac:dyDescent="0.25">
      <c r="A38">
        <v>210</v>
      </c>
      <c r="B38" s="65"/>
      <c r="C38" t="s">
        <v>281</v>
      </c>
      <c r="D38" s="1"/>
      <c r="E38" s="27"/>
      <c r="F38" s="28"/>
      <c r="G38" s="27"/>
      <c r="H38" s="28"/>
      <c r="I38" s="27">
        <v>-944.9</v>
      </c>
      <c r="J38" s="28"/>
      <c r="K38" s="27"/>
      <c r="L38" s="28"/>
      <c r="M38" s="27"/>
      <c r="N38" s="28"/>
      <c r="O38" s="27">
        <f t="shared" si="3"/>
        <v>-944.9</v>
      </c>
    </row>
    <row r="39" spans="1:15" x14ac:dyDescent="0.25">
      <c r="A39">
        <v>222</v>
      </c>
      <c r="B39" s="65"/>
      <c r="C39" t="s">
        <v>282</v>
      </c>
      <c r="D39" s="1"/>
      <c r="E39" s="27"/>
      <c r="F39" s="28"/>
      <c r="G39" s="27"/>
      <c r="H39" s="28"/>
      <c r="I39" s="27">
        <v>4125</v>
      </c>
      <c r="J39" s="28"/>
      <c r="K39" s="27"/>
      <c r="L39" s="28"/>
      <c r="M39" s="27"/>
      <c r="N39" s="28"/>
      <c r="O39" s="27">
        <f t="shared" si="3"/>
        <v>0</v>
      </c>
    </row>
    <row r="40" spans="1:15" x14ac:dyDescent="0.25">
      <c r="A40">
        <v>242</v>
      </c>
      <c r="B40" s="65"/>
      <c r="C40" t="s">
        <v>283</v>
      </c>
      <c r="D40" s="1"/>
      <c r="E40" s="27"/>
      <c r="F40" s="28"/>
      <c r="G40" s="27"/>
      <c r="H40" s="28"/>
      <c r="I40" s="27">
        <v>47.09</v>
      </c>
      <c r="J40" s="28"/>
      <c r="K40" s="27"/>
      <c r="L40" s="28"/>
      <c r="M40" s="27"/>
      <c r="N40" s="28"/>
      <c r="O40" s="27">
        <f t="shared" si="3"/>
        <v>0</v>
      </c>
    </row>
    <row r="41" spans="1:15" x14ac:dyDescent="0.25">
      <c r="A41">
        <v>244</v>
      </c>
      <c r="B41" s="65"/>
      <c r="C41" t="s">
        <v>284</v>
      </c>
      <c r="D41" s="1"/>
      <c r="E41" s="27"/>
      <c r="F41" s="28"/>
      <c r="G41" s="27"/>
      <c r="H41" s="28"/>
      <c r="I41" s="27">
        <v>26562.9</v>
      </c>
      <c r="J41" s="28"/>
      <c r="K41" s="27"/>
      <c r="L41" s="28"/>
      <c r="M41" s="27"/>
      <c r="N41" s="28"/>
      <c r="O41" s="27">
        <f t="shared" si="3"/>
        <v>0</v>
      </c>
    </row>
    <row r="42" spans="1:15" x14ac:dyDescent="0.25">
      <c r="A42">
        <v>250</v>
      </c>
      <c r="B42" s="65"/>
      <c r="C42" t="s">
        <v>285</v>
      </c>
      <c r="D42" s="1"/>
      <c r="E42" s="27"/>
      <c r="F42" s="28"/>
      <c r="G42" s="27"/>
      <c r="H42" s="28"/>
      <c r="I42" s="27">
        <v>-8000</v>
      </c>
      <c r="J42" s="28"/>
      <c r="K42" s="27">
        <v>6000</v>
      </c>
      <c r="L42" s="28"/>
      <c r="M42" s="27"/>
      <c r="N42" s="28"/>
      <c r="O42" s="27">
        <f t="shared" si="3"/>
        <v>-2000</v>
      </c>
    </row>
    <row r="43" spans="1:15" x14ac:dyDescent="0.25">
      <c r="A43">
        <v>260</v>
      </c>
      <c r="B43" s="65"/>
      <c r="C43" t="s">
        <v>286</v>
      </c>
      <c r="D43" s="1"/>
      <c r="E43" s="27"/>
      <c r="F43" s="28"/>
      <c r="G43" s="27"/>
      <c r="H43" s="28"/>
      <c r="I43" s="27">
        <v>1240.9000000000001</v>
      </c>
      <c r="J43" s="28"/>
      <c r="K43" s="27"/>
      <c r="L43" s="28"/>
      <c r="M43" s="27"/>
      <c r="N43" s="28"/>
      <c r="O43" s="27">
        <f t="shared" si="3"/>
        <v>0</v>
      </c>
    </row>
    <row r="44" spans="1:15" x14ac:dyDescent="0.25">
      <c r="A44">
        <v>270</v>
      </c>
      <c r="B44" s="65"/>
      <c r="C44" t="s">
        <v>287</v>
      </c>
      <c r="D44" s="1"/>
      <c r="E44" s="27"/>
      <c r="F44" s="28"/>
      <c r="G44" s="27"/>
      <c r="H44" s="28"/>
      <c r="I44" s="27">
        <v>1400.45</v>
      </c>
      <c r="J44" s="28"/>
      <c r="K44" s="27"/>
      <c r="L44" s="28"/>
      <c r="M44" s="27"/>
      <c r="N44" s="28"/>
      <c r="O44" s="27">
        <f t="shared" si="3"/>
        <v>0</v>
      </c>
    </row>
    <row r="45" spans="1:15" x14ac:dyDescent="0.25">
      <c r="A45">
        <v>290</v>
      </c>
      <c r="B45" s="65"/>
      <c r="C45" t="s">
        <v>288</v>
      </c>
      <c r="D45" s="1"/>
      <c r="E45" s="27"/>
      <c r="F45" s="28"/>
      <c r="G45" s="27"/>
      <c r="H45" s="28"/>
      <c r="I45" s="27">
        <v>1048.67</v>
      </c>
      <c r="J45" s="28"/>
      <c r="K45" s="27"/>
      <c r="L45" s="28"/>
      <c r="M45" s="27"/>
      <c r="N45" s="28"/>
      <c r="O45" s="27">
        <f t="shared" si="3"/>
        <v>0</v>
      </c>
    </row>
    <row r="46" spans="1:15" x14ac:dyDescent="0.25">
      <c r="A46">
        <v>297</v>
      </c>
      <c r="B46" s="65"/>
      <c r="C46" t="s">
        <v>289</v>
      </c>
      <c r="D46" s="1"/>
      <c r="E46" s="27"/>
      <c r="F46" s="28"/>
      <c r="G46" s="27"/>
      <c r="H46" s="28"/>
      <c r="I46" s="27">
        <v>3098.39</v>
      </c>
      <c r="J46" s="28"/>
      <c r="K46" s="27"/>
      <c r="L46" s="28"/>
      <c r="M46" s="27"/>
      <c r="N46" s="28"/>
      <c r="O46" s="27">
        <f t="shared" si="3"/>
        <v>0</v>
      </c>
    </row>
    <row r="47" spans="1:15" x14ac:dyDescent="0.25">
      <c r="A47">
        <v>298</v>
      </c>
      <c r="B47" s="65"/>
      <c r="C47" t="s">
        <v>290</v>
      </c>
      <c r="D47" s="1"/>
      <c r="E47" s="27"/>
      <c r="F47" s="28"/>
      <c r="G47" s="27"/>
      <c r="H47" s="28"/>
      <c r="I47" s="27">
        <v>75.959999999999994</v>
      </c>
      <c r="J47" s="28"/>
      <c r="K47" s="27"/>
      <c r="L47" s="28"/>
      <c r="M47" s="27"/>
      <c r="N47" s="28"/>
      <c r="O47" s="27">
        <f t="shared" ref="O47:O49" si="4">IF(I47+K47+M47&lt;=0,I47+K47+M47,0)</f>
        <v>0</v>
      </c>
    </row>
    <row r="48" spans="1:15" x14ac:dyDescent="0.25">
      <c r="A48">
        <v>299</v>
      </c>
      <c r="B48" s="65"/>
      <c r="C48" t="s">
        <v>302</v>
      </c>
      <c r="D48" s="1"/>
      <c r="E48" s="27"/>
      <c r="F48" s="28"/>
      <c r="G48" s="27"/>
      <c r="H48" s="28"/>
      <c r="I48" s="27">
        <v>-300</v>
      </c>
      <c r="J48" s="28"/>
      <c r="K48" s="27"/>
      <c r="L48" s="28"/>
      <c r="M48" s="27"/>
      <c r="N48" s="28"/>
      <c r="O48" s="27">
        <f t="shared" si="4"/>
        <v>-300</v>
      </c>
    </row>
    <row r="49" spans="1:15" x14ac:dyDescent="0.25">
      <c r="A49">
        <v>300</v>
      </c>
      <c r="B49" s="65"/>
      <c r="C49" t="s">
        <v>303</v>
      </c>
      <c r="D49" s="1"/>
      <c r="E49" s="27"/>
      <c r="F49" s="28"/>
      <c r="G49" s="27"/>
      <c r="H49" s="28"/>
      <c r="I49" s="27">
        <v>210</v>
      </c>
      <c r="J49" s="28"/>
      <c r="K49" s="27"/>
      <c r="L49" s="28"/>
      <c r="M49" s="27"/>
      <c r="N49" s="28"/>
      <c r="O49" s="27">
        <f t="shared" si="4"/>
        <v>0</v>
      </c>
    </row>
    <row r="50" spans="1:15" x14ac:dyDescent="0.25">
      <c r="A50">
        <v>301</v>
      </c>
      <c r="B50" s="65"/>
      <c r="C50" t="s">
        <v>291</v>
      </c>
      <c r="D50" s="1"/>
      <c r="E50" s="27"/>
      <c r="F50" s="28"/>
      <c r="G50" s="27"/>
      <c r="H50" s="28"/>
      <c r="I50" s="73">
        <v>-12249.94</v>
      </c>
      <c r="J50" s="28"/>
      <c r="K50" s="27"/>
      <c r="L50" s="28"/>
      <c r="M50" s="27"/>
      <c r="N50" s="28"/>
      <c r="O50" s="27">
        <f t="shared" si="3"/>
        <v>-12249.94</v>
      </c>
    </row>
    <row r="51" spans="1:15" x14ac:dyDescent="0.25">
      <c r="A51">
        <v>305</v>
      </c>
      <c r="B51" s="65"/>
      <c r="C51" t="s">
        <v>320</v>
      </c>
      <c r="D51" s="1"/>
      <c r="E51" s="27"/>
      <c r="F51" s="28"/>
      <c r="G51" s="27"/>
      <c r="H51" s="28"/>
      <c r="I51" s="27">
        <v>1860.2</v>
      </c>
      <c r="J51" s="28"/>
      <c r="K51" s="27"/>
      <c r="L51" s="28"/>
      <c r="M51" s="27"/>
      <c r="N51" s="28"/>
      <c r="O51" s="27">
        <f t="shared" si="3"/>
        <v>0</v>
      </c>
    </row>
    <row r="52" spans="1:15" x14ac:dyDescent="0.25">
      <c r="A52">
        <v>310</v>
      </c>
      <c r="B52" s="65"/>
      <c r="C52" t="s">
        <v>321</v>
      </c>
      <c r="D52" s="1"/>
      <c r="E52" s="27"/>
      <c r="F52" s="28"/>
      <c r="G52" s="27"/>
      <c r="H52" s="28"/>
      <c r="I52" s="27">
        <v>77.53</v>
      </c>
      <c r="J52" s="28"/>
      <c r="K52" s="27"/>
      <c r="L52" s="28"/>
      <c r="M52" s="27"/>
      <c r="N52" s="28"/>
      <c r="O52" s="27">
        <f t="shared" si="3"/>
        <v>0</v>
      </c>
    </row>
    <row r="53" spans="1:15" x14ac:dyDescent="0.25">
      <c r="A53">
        <v>315</v>
      </c>
      <c r="B53" s="65"/>
      <c r="C53" t="s">
        <v>322</v>
      </c>
      <c r="D53" s="1"/>
      <c r="E53" s="27"/>
      <c r="F53" s="28"/>
      <c r="G53" s="27"/>
      <c r="H53" s="28"/>
      <c r="I53" s="27">
        <v>2953.62</v>
      </c>
      <c r="J53" s="28"/>
      <c r="K53" s="27"/>
      <c r="L53" s="28"/>
      <c r="M53" s="27"/>
      <c r="N53" s="28"/>
      <c r="O53" s="27">
        <f t="shared" si="3"/>
        <v>0</v>
      </c>
    </row>
    <row r="54" spans="1:15" x14ac:dyDescent="0.25">
      <c r="A54">
        <v>340</v>
      </c>
      <c r="B54" s="65"/>
      <c r="C54" t="s">
        <v>304</v>
      </c>
      <c r="D54" s="1"/>
      <c r="E54" s="27"/>
      <c r="F54" s="28"/>
      <c r="G54" s="27"/>
      <c r="H54" s="28"/>
      <c r="I54" s="27">
        <v>3919.28</v>
      </c>
      <c r="J54" s="28"/>
      <c r="K54" s="27"/>
      <c r="L54" s="28"/>
      <c r="M54" s="27"/>
      <c r="N54" s="28"/>
      <c r="O54" s="27">
        <f t="shared" si="3"/>
        <v>0</v>
      </c>
    </row>
    <row r="55" spans="1:15" x14ac:dyDescent="0.25">
      <c r="A55">
        <v>350</v>
      </c>
      <c r="B55" s="65"/>
      <c r="C55" t="s">
        <v>325</v>
      </c>
      <c r="D55" s="1"/>
      <c r="E55" s="27"/>
      <c r="F55" s="28"/>
      <c r="G55" s="27"/>
      <c r="H55" s="28"/>
      <c r="I55" s="27">
        <v>4750.34</v>
      </c>
      <c r="J55" s="28"/>
      <c r="K55" s="27"/>
      <c r="L55" s="28"/>
      <c r="M55" s="27"/>
      <c r="N55" s="28"/>
      <c r="O55" s="27">
        <f t="shared" si="3"/>
        <v>0</v>
      </c>
    </row>
    <row r="56" spans="1:15" x14ac:dyDescent="0.25">
      <c r="A56">
        <v>351</v>
      </c>
      <c r="B56" s="65"/>
      <c r="C56" t="s">
        <v>323</v>
      </c>
      <c r="D56" s="1"/>
      <c r="E56" s="27"/>
      <c r="F56" s="28"/>
      <c r="G56" s="27"/>
      <c r="H56" s="28"/>
      <c r="I56" s="27">
        <v>44984.4</v>
      </c>
      <c r="J56" s="28"/>
      <c r="K56" s="27"/>
      <c r="L56" s="28"/>
      <c r="M56" s="27"/>
      <c r="N56" s="28"/>
      <c r="O56" s="27">
        <f t="shared" si="3"/>
        <v>0</v>
      </c>
    </row>
    <row r="57" spans="1:15" x14ac:dyDescent="0.25">
      <c r="A57">
        <v>500</v>
      </c>
      <c r="B57" s="65"/>
      <c r="C57" t="s">
        <v>341</v>
      </c>
      <c r="D57" s="1"/>
      <c r="E57" s="27"/>
      <c r="F57" s="28"/>
      <c r="G57" s="27"/>
      <c r="H57" s="28"/>
      <c r="I57" s="27">
        <v>83499.31</v>
      </c>
      <c r="J57" s="28"/>
      <c r="K57" s="27"/>
      <c r="L57" s="28"/>
      <c r="M57" s="27"/>
      <c r="N57" s="28"/>
      <c r="O57" s="27">
        <f t="shared" ref="O57" si="5">IF(I57+K57+M57&lt;=0,I57+K57+M57,0)</f>
        <v>0</v>
      </c>
    </row>
    <row r="58" spans="1:15" x14ac:dyDescent="0.25">
      <c r="A58">
        <v>556</v>
      </c>
      <c r="B58" s="65"/>
      <c r="C58" t="s">
        <v>292</v>
      </c>
      <c r="D58" s="1"/>
      <c r="E58" s="27"/>
      <c r="F58" s="28"/>
      <c r="G58" s="27"/>
      <c r="H58" s="28"/>
      <c r="I58" s="27">
        <v>51202.09</v>
      </c>
      <c r="J58" s="28"/>
      <c r="K58" s="27"/>
      <c r="L58" s="28"/>
      <c r="M58" s="27"/>
      <c r="N58" s="28"/>
      <c r="O58" s="27">
        <f t="shared" si="3"/>
        <v>0</v>
      </c>
    </row>
    <row r="59" spans="1:15" x14ac:dyDescent="0.25">
      <c r="A59">
        <v>560</v>
      </c>
      <c r="B59" s="65"/>
      <c r="C59" t="s">
        <v>293</v>
      </c>
      <c r="D59" s="1"/>
      <c r="E59" s="27"/>
      <c r="F59" s="28"/>
      <c r="G59" s="27"/>
      <c r="H59" s="28"/>
      <c r="I59" s="27">
        <v>-8000</v>
      </c>
      <c r="J59" s="28"/>
      <c r="K59" s="27">
        <v>8000</v>
      </c>
      <c r="L59" s="28"/>
      <c r="M59" s="27"/>
      <c r="N59" s="28"/>
      <c r="O59" s="27">
        <f t="shared" si="3"/>
        <v>0</v>
      </c>
    </row>
    <row r="60" spans="1:15" x14ac:dyDescent="0.25">
      <c r="A60">
        <v>600</v>
      </c>
      <c r="B60" s="65"/>
      <c r="C60" t="s">
        <v>342</v>
      </c>
      <c r="D60" s="1"/>
      <c r="E60" s="27"/>
      <c r="F60" s="28"/>
      <c r="G60" s="27"/>
      <c r="H60" s="28"/>
      <c r="I60" s="27">
        <v>60211.75</v>
      </c>
      <c r="J60" s="28"/>
      <c r="K60" s="27"/>
      <c r="L60" s="28"/>
      <c r="M60" s="27"/>
      <c r="N60" s="28"/>
      <c r="O60" s="27">
        <f t="shared" si="3"/>
        <v>0</v>
      </c>
    </row>
    <row r="61" spans="1:15" x14ac:dyDescent="0.25">
      <c r="A61">
        <v>605</v>
      </c>
      <c r="B61" s="65"/>
      <c r="C61" t="s">
        <v>324</v>
      </c>
      <c r="D61" s="1"/>
      <c r="E61" s="27"/>
      <c r="F61" s="28"/>
      <c r="G61" s="27"/>
      <c r="H61" s="28"/>
      <c r="I61" s="27">
        <v>-88.74</v>
      </c>
      <c r="J61" s="28"/>
      <c r="K61" s="27"/>
      <c r="L61" s="28"/>
      <c r="M61" s="27"/>
      <c r="N61" s="28"/>
      <c r="O61" s="27">
        <f t="shared" si="3"/>
        <v>-88.74</v>
      </c>
    </row>
    <row r="62" spans="1:15" x14ac:dyDescent="0.25">
      <c r="A62">
        <v>620</v>
      </c>
      <c r="B62" s="65"/>
      <c r="C62" t="s">
        <v>305</v>
      </c>
      <c r="D62" s="1"/>
      <c r="E62" s="27"/>
      <c r="F62" s="28"/>
      <c r="G62" s="27"/>
      <c r="H62" s="28"/>
      <c r="I62" s="27">
        <v>1053</v>
      </c>
      <c r="J62" s="28"/>
      <c r="K62" s="27"/>
      <c r="L62" s="28"/>
      <c r="M62" s="27"/>
      <c r="N62" s="28"/>
      <c r="O62" s="27">
        <f t="shared" si="3"/>
        <v>0</v>
      </c>
    </row>
    <row r="63" spans="1:15" x14ac:dyDescent="0.25">
      <c r="A63">
        <v>700</v>
      </c>
      <c r="B63" s="65"/>
      <c r="C63" t="s">
        <v>306</v>
      </c>
      <c r="D63" s="1"/>
      <c r="E63" s="27"/>
      <c r="F63" s="28"/>
      <c r="G63" s="27"/>
      <c r="H63" s="28"/>
      <c r="I63" s="27">
        <v>-12824.87</v>
      </c>
      <c r="J63" s="28"/>
      <c r="K63" s="27">
        <v>10760.16</v>
      </c>
      <c r="L63" s="28"/>
      <c r="M63" s="27"/>
      <c r="N63" s="28"/>
      <c r="O63" s="27">
        <f t="shared" si="3"/>
        <v>-2064.7100000000009</v>
      </c>
    </row>
    <row r="64" spans="1:15" x14ac:dyDescent="0.25">
      <c r="A64">
        <v>780</v>
      </c>
      <c r="B64" s="65"/>
      <c r="C64" t="s">
        <v>326</v>
      </c>
      <c r="D64" s="1"/>
      <c r="E64" s="27"/>
      <c r="F64" s="28"/>
      <c r="G64" s="27"/>
      <c r="H64" s="28"/>
      <c r="I64" s="27">
        <v>617.9</v>
      </c>
      <c r="J64" s="28"/>
      <c r="K64" s="27"/>
      <c r="L64" s="28"/>
      <c r="M64" s="27"/>
      <c r="N64" s="28"/>
      <c r="O64" s="27">
        <f t="shared" si="3"/>
        <v>0</v>
      </c>
    </row>
    <row r="65" spans="1:15" x14ac:dyDescent="0.25">
      <c r="A65">
        <v>781</v>
      </c>
      <c r="B65" s="65"/>
      <c r="C65" t="s">
        <v>327</v>
      </c>
      <c r="D65" s="1"/>
      <c r="E65" s="27"/>
      <c r="F65" s="28"/>
      <c r="G65" s="27"/>
      <c r="H65" s="28"/>
      <c r="I65" s="27">
        <v>650</v>
      </c>
      <c r="J65" s="28"/>
      <c r="K65" s="27"/>
      <c r="L65" s="28"/>
      <c r="M65" s="27"/>
      <c r="N65" s="28"/>
      <c r="O65" s="27">
        <f t="shared" ref="O65" si="6">IF(I65+K65+M65&lt;=0,I65+K65+M65,0)</f>
        <v>0</v>
      </c>
    </row>
    <row r="66" spans="1:15" x14ac:dyDescent="0.25">
      <c r="A66">
        <v>782</v>
      </c>
      <c r="B66" s="65"/>
      <c r="C66" t="s">
        <v>328</v>
      </c>
      <c r="D66" s="1"/>
      <c r="E66" s="27"/>
      <c r="F66" s="28"/>
      <c r="G66" s="27"/>
      <c r="H66" s="28"/>
      <c r="I66" s="27">
        <v>0.2</v>
      </c>
      <c r="J66" s="28"/>
      <c r="K66" s="27"/>
      <c r="L66" s="28"/>
      <c r="M66" s="27"/>
      <c r="N66" s="28"/>
      <c r="O66" s="27">
        <f t="shared" si="3"/>
        <v>0</v>
      </c>
    </row>
    <row r="67" spans="1:15" x14ac:dyDescent="0.25">
      <c r="A67">
        <v>784</v>
      </c>
      <c r="B67" s="65"/>
      <c r="C67" t="s">
        <v>329</v>
      </c>
      <c r="D67" s="1"/>
      <c r="E67" s="27"/>
      <c r="F67" s="28"/>
      <c r="G67" s="27"/>
      <c r="H67" s="28"/>
      <c r="I67" s="27">
        <v>250</v>
      </c>
      <c r="J67" s="28"/>
      <c r="K67" s="27"/>
      <c r="L67" s="28"/>
      <c r="M67" s="27"/>
      <c r="N67" s="28"/>
      <c r="O67" s="27">
        <f t="shared" si="3"/>
        <v>0</v>
      </c>
    </row>
    <row r="68" spans="1:15" x14ac:dyDescent="0.25">
      <c r="A68">
        <v>786</v>
      </c>
      <c r="B68" s="65"/>
      <c r="C68" t="s">
        <v>330</v>
      </c>
      <c r="D68" s="1"/>
      <c r="E68" s="27"/>
      <c r="F68" s="28"/>
      <c r="G68" s="27"/>
      <c r="H68" s="28"/>
      <c r="I68" s="27">
        <v>1000</v>
      </c>
      <c r="J68" s="28"/>
      <c r="K68" s="27"/>
      <c r="L68" s="28"/>
      <c r="M68" s="27"/>
      <c r="N68" s="28"/>
      <c r="O68" s="27">
        <f t="shared" si="3"/>
        <v>0</v>
      </c>
    </row>
    <row r="69" spans="1:15" x14ac:dyDescent="0.25">
      <c r="A69">
        <v>795</v>
      </c>
      <c r="B69" s="65"/>
      <c r="C69" t="s">
        <v>331</v>
      </c>
      <c r="D69" s="1"/>
      <c r="E69" s="27"/>
      <c r="F69" s="28"/>
      <c r="G69" s="27"/>
      <c r="H69" s="28"/>
      <c r="I69" s="27">
        <v>275</v>
      </c>
      <c r="J69" s="28"/>
      <c r="K69" s="27"/>
      <c r="L69" s="28"/>
      <c r="M69" s="27"/>
      <c r="N69" s="28"/>
      <c r="O69" s="27">
        <f t="shared" si="3"/>
        <v>0</v>
      </c>
    </row>
    <row r="70" spans="1:15" x14ac:dyDescent="0.25">
      <c r="A70">
        <v>875</v>
      </c>
      <c r="B70" s="65"/>
      <c r="C70" t="s">
        <v>332</v>
      </c>
      <c r="D70" s="1"/>
      <c r="E70" s="27"/>
      <c r="F70" s="28"/>
      <c r="G70" s="27"/>
      <c r="H70" s="28"/>
      <c r="I70" s="27">
        <v>511540.07</v>
      </c>
      <c r="J70" s="28"/>
      <c r="K70" s="27"/>
      <c r="L70" s="28"/>
      <c r="M70" s="27"/>
      <c r="N70" s="28"/>
      <c r="O70" s="27">
        <f t="shared" si="3"/>
        <v>0</v>
      </c>
    </row>
    <row r="71" spans="1:15" x14ac:dyDescent="0.25">
      <c r="A71">
        <v>876</v>
      </c>
      <c r="B71" s="65"/>
      <c r="C71" t="s">
        <v>333</v>
      </c>
      <c r="D71" s="1"/>
      <c r="E71" s="27"/>
      <c r="F71" s="28"/>
      <c r="G71" s="27"/>
      <c r="H71" s="28"/>
      <c r="I71" s="27">
        <v>11.7</v>
      </c>
      <c r="J71" s="28"/>
      <c r="K71" s="27"/>
      <c r="L71" s="28"/>
      <c r="M71" s="27"/>
      <c r="N71" s="28"/>
      <c r="O71" s="27">
        <f t="shared" si="3"/>
        <v>0</v>
      </c>
    </row>
    <row r="72" spans="1:15" x14ac:dyDescent="0.25">
      <c r="A72">
        <v>877</v>
      </c>
      <c r="B72" s="65"/>
      <c r="C72" t="s">
        <v>334</v>
      </c>
      <c r="D72" s="1"/>
      <c r="E72" s="27"/>
      <c r="F72" s="28"/>
      <c r="G72" s="27"/>
      <c r="H72" s="28"/>
      <c r="I72" s="27">
        <v>6.2</v>
      </c>
      <c r="J72" s="28"/>
      <c r="K72" s="27"/>
      <c r="L72" s="28"/>
      <c r="M72" s="27"/>
      <c r="N72" s="28"/>
      <c r="O72" s="27">
        <f t="shared" si="3"/>
        <v>0</v>
      </c>
    </row>
    <row r="73" spans="1:15" x14ac:dyDescent="0.25">
      <c r="A73">
        <v>878</v>
      </c>
      <c r="B73" s="65"/>
      <c r="C73" t="s">
        <v>335</v>
      </c>
      <c r="D73" s="1"/>
      <c r="E73" s="27"/>
      <c r="F73" s="28"/>
      <c r="G73" s="27"/>
      <c r="H73" s="28"/>
      <c r="I73" s="27">
        <v>149.38</v>
      </c>
      <c r="J73" s="28"/>
      <c r="K73" s="27"/>
      <c r="L73" s="28"/>
      <c r="M73" s="27"/>
      <c r="N73" s="28"/>
      <c r="O73" s="27">
        <f t="shared" si="3"/>
        <v>0</v>
      </c>
    </row>
    <row r="74" spans="1:15" x14ac:dyDescent="0.25">
      <c r="A74">
        <v>879</v>
      </c>
      <c r="B74" s="65"/>
      <c r="C74" t="s">
        <v>336</v>
      </c>
      <c r="D74" s="1"/>
      <c r="E74" s="27"/>
      <c r="F74" s="28"/>
      <c r="G74" s="27"/>
      <c r="H74" s="28"/>
      <c r="I74" s="27">
        <v>160.62</v>
      </c>
      <c r="J74" s="28"/>
      <c r="K74" s="27"/>
      <c r="L74" s="28"/>
      <c r="M74" s="27"/>
      <c r="N74" s="28"/>
      <c r="O74" s="27">
        <f t="shared" si="3"/>
        <v>0</v>
      </c>
    </row>
    <row r="75" spans="1:15" x14ac:dyDescent="0.25">
      <c r="B75" s="12"/>
      <c r="D75" s="12"/>
      <c r="E75" s="27"/>
      <c r="F75" s="32"/>
      <c r="G75" s="27"/>
      <c r="H75" s="32"/>
      <c r="I75" s="27"/>
      <c r="J75" s="32"/>
      <c r="K75" s="27"/>
      <c r="L75" s="32"/>
      <c r="M75" s="27"/>
      <c r="N75" s="32"/>
      <c r="O75" s="27">
        <f t="shared" si="3"/>
        <v>0</v>
      </c>
    </row>
    <row r="76" spans="1:15" ht="15.75" thickBot="1" x14ac:dyDescent="0.3">
      <c r="A76" t="s">
        <v>152</v>
      </c>
      <c r="B76" s="12"/>
      <c r="D76" s="12"/>
      <c r="E76" s="33">
        <f t="shared" ref="E76:G76" si="7">SUM(E8:E75)</f>
        <v>46773.27</v>
      </c>
      <c r="F76" s="33"/>
      <c r="G76" s="33">
        <f t="shared" si="7"/>
        <v>46773.27</v>
      </c>
      <c r="H76" s="34"/>
      <c r="I76" s="33">
        <f>SUM(I8:I75)</f>
        <v>2402703.63</v>
      </c>
      <c r="J76" s="34"/>
      <c r="K76" s="33">
        <f t="shared" ref="K76:O76" si="8">SUM(K8:K75)</f>
        <v>82219.19</v>
      </c>
      <c r="L76" s="33"/>
      <c r="M76" s="33">
        <f t="shared" si="8"/>
        <v>0</v>
      </c>
      <c r="N76" s="33"/>
      <c r="O76" s="33">
        <f t="shared" si="8"/>
        <v>-17648.29</v>
      </c>
    </row>
    <row r="77" spans="1:15" ht="15.75" thickTop="1" x14ac:dyDescent="0.25">
      <c r="B77" s="12"/>
      <c r="D77" s="12"/>
      <c r="F77" s="12"/>
      <c r="H77" s="12"/>
      <c r="J77" s="12"/>
      <c r="L77" s="12"/>
      <c r="N77" s="12"/>
    </row>
    <row r="78" spans="1:15" x14ac:dyDescent="0.25">
      <c r="B78" s="12"/>
      <c r="D78" s="12"/>
      <c r="F78" s="12"/>
      <c r="H78" s="12"/>
      <c r="J78" s="12"/>
      <c r="L78" s="12"/>
      <c r="N78" s="12"/>
    </row>
    <row r="79" spans="1:15" x14ac:dyDescent="0.25">
      <c r="B79" s="12"/>
      <c r="D79" s="12"/>
      <c r="F79" s="12"/>
      <c r="H79" s="12"/>
      <c r="J79" s="12"/>
      <c r="L79" s="12"/>
      <c r="N79" s="12"/>
    </row>
    <row r="80" spans="1:15" x14ac:dyDescent="0.25">
      <c r="B80" s="12"/>
      <c r="D80" s="12"/>
      <c r="F80" s="12"/>
      <c r="H80" s="12"/>
      <c r="J80" s="12"/>
      <c r="L80" s="12"/>
      <c r="N80" s="12"/>
    </row>
    <row r="81" spans="2:14" x14ac:dyDescent="0.25">
      <c r="B81" s="12"/>
      <c r="D81" s="12"/>
      <c r="F81" s="12"/>
      <c r="H81" s="12"/>
      <c r="J81" s="12"/>
      <c r="L81" s="12"/>
      <c r="N81" s="12"/>
    </row>
    <row r="82" spans="2:14" x14ac:dyDescent="0.25">
      <c r="B82" s="12"/>
      <c r="D82" s="12"/>
      <c r="F82" s="12"/>
      <c r="H82" s="12"/>
      <c r="J82" s="12"/>
      <c r="L82" s="12"/>
      <c r="N82" s="12"/>
    </row>
    <row r="83" spans="2:14" x14ac:dyDescent="0.25">
      <c r="B83" s="12"/>
      <c r="D83" s="12"/>
      <c r="F83" s="12"/>
      <c r="H83" s="12"/>
      <c r="J83" s="12"/>
      <c r="L83" s="12"/>
      <c r="N83" s="12"/>
    </row>
    <row r="84" spans="2:14" x14ac:dyDescent="0.25">
      <c r="B84" s="12"/>
      <c r="D84" s="12"/>
      <c r="F84" s="12"/>
      <c r="H84" s="12"/>
      <c r="J84" s="12"/>
      <c r="L84" s="12"/>
      <c r="N84" s="12"/>
    </row>
    <row r="85" spans="2:14" x14ac:dyDescent="0.25">
      <c r="B85" s="12"/>
      <c r="D85" s="12"/>
      <c r="F85" s="12"/>
      <c r="H85" s="12"/>
      <c r="J85" s="12"/>
      <c r="L85" s="12"/>
      <c r="N85" s="12"/>
    </row>
    <row r="86" spans="2:14" x14ac:dyDescent="0.25">
      <c r="B86" s="12"/>
      <c r="D86" s="12"/>
      <c r="F86" s="12"/>
      <c r="H86" s="12"/>
      <c r="J86" s="12"/>
      <c r="L86" s="12"/>
      <c r="N86" s="12"/>
    </row>
    <row r="87" spans="2:14" x14ac:dyDescent="0.25">
      <c r="B87" s="12"/>
      <c r="D87" s="12"/>
      <c r="F87" s="12"/>
      <c r="H87" s="12"/>
      <c r="J87" s="12"/>
      <c r="L87" s="12"/>
      <c r="N87" s="12"/>
    </row>
    <row r="88" spans="2:14" x14ac:dyDescent="0.25">
      <c r="B88" s="12"/>
      <c r="D88" s="12"/>
      <c r="F88" s="12"/>
      <c r="H88" s="12"/>
      <c r="J88" s="12"/>
      <c r="L88" s="12"/>
      <c r="N88" s="12"/>
    </row>
    <row r="89" spans="2:14" x14ac:dyDescent="0.25">
      <c r="B89" s="12"/>
      <c r="D89" s="12"/>
      <c r="F89" s="12"/>
      <c r="H89" s="12"/>
      <c r="J89" s="12"/>
      <c r="L89" s="12"/>
      <c r="N89" s="12"/>
    </row>
    <row r="90" spans="2:14" x14ac:dyDescent="0.25">
      <c r="B90" s="12"/>
      <c r="D90" s="12"/>
      <c r="F90" s="12"/>
      <c r="H90" s="12"/>
      <c r="J90" s="12"/>
      <c r="L90" s="12"/>
      <c r="N90" s="12"/>
    </row>
    <row r="91" spans="2:14" x14ac:dyDescent="0.25">
      <c r="B91" s="12"/>
      <c r="D91" s="12"/>
      <c r="F91" s="12"/>
      <c r="H91" s="12"/>
      <c r="J91" s="12"/>
      <c r="L91" s="12"/>
      <c r="N91" s="12"/>
    </row>
    <row r="92" spans="2:14" x14ac:dyDescent="0.25">
      <c r="B92" s="12"/>
      <c r="D92" s="12"/>
      <c r="F92" s="12"/>
      <c r="H92" s="12"/>
      <c r="J92" s="12"/>
      <c r="L92" s="12"/>
      <c r="N92" s="12"/>
    </row>
    <row r="93" spans="2:14" x14ac:dyDescent="0.25">
      <c r="B93" s="12"/>
      <c r="D93" s="12"/>
      <c r="F93" s="12"/>
      <c r="H93" s="12"/>
      <c r="J93" s="12"/>
      <c r="L93" s="12"/>
      <c r="N93" s="12"/>
    </row>
    <row r="94" spans="2:14" x14ac:dyDescent="0.25">
      <c r="B94" s="12"/>
      <c r="D94" s="12"/>
      <c r="F94" s="12"/>
      <c r="H94" s="12"/>
      <c r="J94" s="12"/>
      <c r="L94" s="12"/>
      <c r="N94" s="12"/>
    </row>
  </sheetData>
  <mergeCells count="4">
    <mergeCell ref="A1:O1"/>
    <mergeCell ref="A2:O2"/>
    <mergeCell ref="A3:O3"/>
    <mergeCell ref="A4:O4"/>
  </mergeCells>
  <pageMargins left="0.7" right="0.7" top="0.75" bottom="0.75" header="0.3" footer="0.3"/>
  <pageSetup scale="54"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8"/>
  <sheetViews>
    <sheetView workbookViewId="0"/>
  </sheetViews>
  <sheetFormatPr defaultRowHeight="15" x14ac:dyDescent="0.25"/>
  <cols>
    <col min="1" max="1" width="4.7109375" customWidth="1"/>
  </cols>
  <sheetData>
    <row r="1" spans="1:2" x14ac:dyDescent="0.25">
      <c r="A1" s="39" t="s">
        <v>153</v>
      </c>
    </row>
    <row r="4" spans="1:2" x14ac:dyDescent="0.25">
      <c r="A4" t="s">
        <v>134</v>
      </c>
    </row>
    <row r="5" spans="1:2" x14ac:dyDescent="0.25">
      <c r="A5" t="s">
        <v>135</v>
      </c>
    </row>
    <row r="6" spans="1:2" x14ac:dyDescent="0.25">
      <c r="A6" t="s">
        <v>136</v>
      </c>
    </row>
    <row r="7" spans="1:2" x14ac:dyDescent="0.25">
      <c r="B7" t="s">
        <v>137</v>
      </c>
    </row>
    <row r="8" spans="1:2" x14ac:dyDescent="0.25">
      <c r="A8" t="s">
        <v>115</v>
      </c>
    </row>
    <row r="9" spans="1:2" x14ac:dyDescent="0.25">
      <c r="A9" t="s">
        <v>116</v>
      </c>
    </row>
    <row r="10" spans="1:2" x14ac:dyDescent="0.25">
      <c r="B10" t="s">
        <v>154</v>
      </c>
    </row>
    <row r="11" spans="1:2" x14ac:dyDescent="0.25">
      <c r="A11" t="s">
        <v>139</v>
      </c>
    </row>
    <row r="12" spans="1:2" x14ac:dyDescent="0.25">
      <c r="A12" t="s">
        <v>140</v>
      </c>
    </row>
    <row r="13" spans="1:2" x14ac:dyDescent="0.25">
      <c r="B13" t="s">
        <v>141</v>
      </c>
    </row>
    <row r="14" spans="1:2" x14ac:dyDescent="0.25">
      <c r="A14" t="s">
        <v>142</v>
      </c>
    </row>
    <row r="15" spans="1:2" x14ac:dyDescent="0.25">
      <c r="B15" t="s">
        <v>155</v>
      </c>
    </row>
    <row r="16" spans="1:2" x14ac:dyDescent="0.25">
      <c r="B16" t="s">
        <v>144</v>
      </c>
    </row>
    <row r="18" spans="1:1" x14ac:dyDescent="0.25">
      <c r="A18" t="s">
        <v>145</v>
      </c>
    </row>
  </sheetData>
  <pageMargins left="0.7" right="0.7" top="0.75" bottom="0.75" header="0.3" footer="0.3"/>
  <pageSetup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94"/>
  <sheetViews>
    <sheetView topLeftCell="A16" workbookViewId="0">
      <selection activeCell="I35" sqref="I35"/>
    </sheetView>
  </sheetViews>
  <sheetFormatPr defaultRowHeight="15" x14ac:dyDescent="0.25"/>
  <cols>
    <col min="1" max="1" width="15" customWidth="1"/>
    <col min="2" max="2" width="1.85546875" style="3" customWidth="1"/>
    <col min="3" max="3" width="26.5703125" bestFit="1" customWidth="1"/>
    <col min="4" max="4" width="1.85546875" style="3" customWidth="1"/>
    <col min="5" max="5" width="14.7109375" customWidth="1"/>
    <col min="6" max="6" width="1.85546875" style="3" customWidth="1"/>
    <col min="7" max="7" width="14.7109375" customWidth="1"/>
    <col min="8" max="8" width="1.85546875" style="3" customWidth="1"/>
    <col min="9" max="9" width="14.7109375" customWidth="1"/>
    <col min="10" max="10" width="1.85546875" style="3" customWidth="1"/>
    <col min="11" max="11" width="14.7109375" customWidth="1"/>
    <col min="12" max="12" width="1.85546875" customWidth="1"/>
    <col min="13" max="13" width="12.42578125" bestFit="1" customWidth="1"/>
    <col min="14" max="14" width="2" customWidth="1"/>
    <col min="15" max="15" width="17" bestFit="1" customWidth="1"/>
    <col min="17" max="17" width="9.5703125" customWidth="1"/>
  </cols>
  <sheetData>
    <row r="1" spans="1:18" s="35" customFormat="1" x14ac:dyDescent="0.25">
      <c r="A1" s="94" t="s">
        <v>227</v>
      </c>
      <c r="B1" s="94"/>
      <c r="C1" s="94"/>
      <c r="D1" s="94"/>
      <c r="E1" s="94"/>
      <c r="F1" s="94"/>
      <c r="G1" s="94"/>
      <c r="H1" s="94"/>
      <c r="I1" s="94"/>
      <c r="J1" s="94"/>
      <c r="K1" s="94"/>
      <c r="L1" s="1"/>
      <c r="M1" s="1"/>
      <c r="N1" s="1"/>
      <c r="O1" s="1"/>
      <c r="P1" s="2"/>
      <c r="Q1" s="1"/>
      <c r="R1" s="1"/>
    </row>
    <row r="2" spans="1:18" s="35" customFormat="1" x14ac:dyDescent="0.25">
      <c r="A2" s="94" t="s">
        <v>156</v>
      </c>
      <c r="B2" s="94"/>
      <c r="C2" s="94"/>
      <c r="D2" s="94"/>
      <c r="E2" s="94"/>
      <c r="F2" s="94"/>
      <c r="G2" s="94"/>
      <c r="H2" s="94"/>
      <c r="I2" s="94"/>
      <c r="J2" s="94"/>
      <c r="K2" s="94"/>
      <c r="L2" s="1"/>
      <c r="M2" s="1"/>
      <c r="N2" s="1"/>
      <c r="O2" s="1"/>
      <c r="P2" s="2"/>
      <c r="Q2" s="1"/>
      <c r="R2" s="1"/>
    </row>
    <row r="3" spans="1:18" s="35" customFormat="1" x14ac:dyDescent="0.25">
      <c r="A3" s="94" t="s">
        <v>23</v>
      </c>
      <c r="B3" s="94"/>
      <c r="C3" s="94"/>
      <c r="D3" s="94"/>
      <c r="E3" s="94"/>
      <c r="F3" s="94"/>
      <c r="G3" s="94"/>
      <c r="H3" s="94"/>
      <c r="I3" s="94"/>
      <c r="J3" s="94"/>
      <c r="K3" s="94"/>
      <c r="L3" s="1"/>
      <c r="M3" s="1"/>
      <c r="N3" s="1"/>
      <c r="O3" s="1"/>
      <c r="P3" s="2"/>
      <c r="Q3" s="1"/>
      <c r="R3" s="1"/>
    </row>
    <row r="4" spans="1:18" s="35" customFormat="1" x14ac:dyDescent="0.25">
      <c r="A4" s="94" t="s">
        <v>24</v>
      </c>
      <c r="B4" s="94"/>
      <c r="C4" s="94"/>
      <c r="D4" s="94"/>
      <c r="E4" s="94"/>
      <c r="F4" s="94"/>
      <c r="G4" s="94"/>
      <c r="H4" s="94"/>
      <c r="I4" s="94"/>
      <c r="J4" s="94"/>
      <c r="K4" s="94"/>
      <c r="L4" s="1"/>
      <c r="M4" s="1"/>
      <c r="N4" s="1"/>
      <c r="O4" s="1"/>
      <c r="P4" s="2"/>
      <c r="Q4" s="1"/>
      <c r="R4" s="1"/>
    </row>
    <row r="6" spans="1:18" s="24" customFormat="1" x14ac:dyDescent="0.25">
      <c r="B6" s="68"/>
      <c r="D6" s="68"/>
      <c r="E6" s="24" t="s">
        <v>122</v>
      </c>
      <c r="F6" s="68"/>
      <c r="G6" s="24" t="s">
        <v>124</v>
      </c>
      <c r="H6" s="68"/>
      <c r="I6" s="24" t="s">
        <v>147</v>
      </c>
      <c r="J6" s="68"/>
      <c r="K6" s="24" t="s">
        <v>125</v>
      </c>
      <c r="L6" s="68"/>
      <c r="N6" s="68"/>
      <c r="O6" s="24" t="s">
        <v>148</v>
      </c>
    </row>
    <row r="7" spans="1:18" s="24" customFormat="1" x14ac:dyDescent="0.25">
      <c r="A7" s="25" t="s">
        <v>149</v>
      </c>
      <c r="B7" s="26"/>
      <c r="C7" s="25" t="s">
        <v>150</v>
      </c>
      <c r="D7" s="26"/>
      <c r="E7" s="43" t="s">
        <v>123</v>
      </c>
      <c r="F7" s="26"/>
      <c r="G7" s="43" t="s">
        <v>39</v>
      </c>
      <c r="H7" s="26"/>
      <c r="I7" s="43">
        <v>43646</v>
      </c>
      <c r="J7" s="26"/>
      <c r="K7" s="43">
        <v>43738</v>
      </c>
      <c r="L7" s="26"/>
      <c r="M7" s="25" t="s">
        <v>151</v>
      </c>
      <c r="N7" s="26"/>
      <c r="O7" s="43">
        <v>43646</v>
      </c>
    </row>
    <row r="8" spans="1:18" x14ac:dyDescent="0.25">
      <c r="A8" s="69" t="s">
        <v>232</v>
      </c>
      <c r="B8" s="63"/>
      <c r="C8" t="s">
        <v>233</v>
      </c>
      <c r="D8" s="1"/>
      <c r="E8" s="27"/>
      <c r="F8" s="28"/>
      <c r="G8" s="27"/>
      <c r="H8" s="28"/>
      <c r="I8" s="27">
        <v>-15892.07</v>
      </c>
      <c r="J8" s="28"/>
      <c r="K8" s="27"/>
      <c r="L8" s="28"/>
      <c r="M8" s="27"/>
      <c r="N8" s="28"/>
      <c r="O8" s="27">
        <f>IF(I8+K8+M8&lt;=0,I8+K8+M8,0)</f>
        <v>-15892.07</v>
      </c>
    </row>
    <row r="9" spans="1:18" x14ac:dyDescent="0.25">
      <c r="A9" s="66">
        <v>375</v>
      </c>
      <c r="B9" s="63"/>
      <c r="C9" t="s">
        <v>234</v>
      </c>
      <c r="D9" s="1"/>
      <c r="E9" s="27"/>
      <c r="F9" s="28"/>
      <c r="G9" s="27"/>
      <c r="H9" s="28"/>
      <c r="I9" s="27">
        <v>10430.26</v>
      </c>
      <c r="J9" s="28"/>
      <c r="K9" s="27"/>
      <c r="L9" s="28"/>
      <c r="M9" s="27"/>
      <c r="N9" s="28"/>
      <c r="O9" s="27">
        <f t="shared" ref="O9:O39" si="0">IF(I9+K9+M9&lt;=0,I9+K9+M9,0)</f>
        <v>0</v>
      </c>
    </row>
    <row r="10" spans="1:18" x14ac:dyDescent="0.25">
      <c r="A10" s="66">
        <v>379</v>
      </c>
      <c r="B10"/>
      <c r="C10" t="s">
        <v>235</v>
      </c>
      <c r="E10" s="27"/>
      <c r="F10" s="29"/>
      <c r="G10" s="27"/>
      <c r="H10" s="29"/>
      <c r="I10" s="27">
        <v>-1135535.71</v>
      </c>
      <c r="J10" s="29"/>
      <c r="K10" s="27"/>
      <c r="L10" s="29"/>
      <c r="M10" s="27">
        <v>1135926</v>
      </c>
      <c r="N10" s="29"/>
      <c r="O10" s="27">
        <f t="shared" si="0"/>
        <v>0</v>
      </c>
    </row>
    <row r="11" spans="1:18" x14ac:dyDescent="0.25">
      <c r="A11" s="66">
        <v>380</v>
      </c>
      <c r="B11"/>
      <c r="C11" t="s">
        <v>236</v>
      </c>
      <c r="D11" s="20"/>
      <c r="E11" s="27"/>
      <c r="F11" s="30"/>
      <c r="G11" s="27"/>
      <c r="H11" s="30"/>
      <c r="I11" s="27">
        <v>105959.28</v>
      </c>
      <c r="J11" s="30"/>
      <c r="K11" s="27"/>
      <c r="L11" s="30"/>
      <c r="M11" s="27"/>
      <c r="N11" s="30"/>
      <c r="O11" s="27">
        <f t="shared" si="0"/>
        <v>0</v>
      </c>
    </row>
    <row r="12" spans="1:18" x14ac:dyDescent="0.25">
      <c r="A12" s="66">
        <v>450</v>
      </c>
      <c r="B12" s="20"/>
      <c r="C12" t="s">
        <v>237</v>
      </c>
      <c r="D12" s="20"/>
      <c r="E12" s="27"/>
      <c r="F12" s="30"/>
      <c r="G12" s="27"/>
      <c r="H12" s="30"/>
      <c r="I12" s="27">
        <v>5088.1499999999996</v>
      </c>
      <c r="J12" s="30"/>
      <c r="K12" s="27"/>
      <c r="L12" s="30"/>
      <c r="M12" s="27"/>
      <c r="N12" s="30"/>
      <c r="O12" s="27">
        <f t="shared" si="0"/>
        <v>0</v>
      </c>
    </row>
    <row r="13" spans="1:18" x14ac:dyDescent="0.25">
      <c r="B13" s="6"/>
      <c r="D13" s="6"/>
      <c r="E13" s="27"/>
      <c r="F13" s="31"/>
      <c r="G13" s="27"/>
      <c r="H13" s="31"/>
      <c r="I13" s="27"/>
      <c r="J13" s="31"/>
      <c r="K13" s="27"/>
      <c r="L13" s="31"/>
      <c r="M13" s="27"/>
      <c r="N13" s="31"/>
      <c r="O13" s="27">
        <f t="shared" si="0"/>
        <v>0</v>
      </c>
    </row>
    <row r="14" spans="1:18" x14ac:dyDescent="0.25">
      <c r="B14" s="6"/>
      <c r="D14" s="6"/>
      <c r="E14" s="27"/>
      <c r="F14" s="31"/>
      <c r="G14" s="27"/>
      <c r="H14" s="31"/>
      <c r="I14" s="27"/>
      <c r="J14" s="31"/>
      <c r="K14" s="27"/>
      <c r="L14" s="31"/>
      <c r="M14" s="27"/>
      <c r="N14" s="31"/>
      <c r="O14" s="27">
        <f t="shared" si="0"/>
        <v>0</v>
      </c>
    </row>
    <row r="15" spans="1:18" x14ac:dyDescent="0.25">
      <c r="B15" s="12"/>
      <c r="D15" s="12"/>
      <c r="E15" s="27"/>
      <c r="F15" s="32"/>
      <c r="G15" s="27"/>
      <c r="H15" s="32"/>
      <c r="I15" s="27"/>
      <c r="J15" s="32"/>
      <c r="K15" s="27"/>
      <c r="L15" s="32"/>
      <c r="M15" s="27"/>
      <c r="N15" s="32"/>
      <c r="O15" s="27">
        <f t="shared" si="0"/>
        <v>0</v>
      </c>
    </row>
    <row r="16" spans="1:18" x14ac:dyDescent="0.25">
      <c r="B16" s="12"/>
      <c r="D16" s="12"/>
      <c r="E16" s="27"/>
      <c r="F16" s="32"/>
      <c r="G16" s="27"/>
      <c r="H16" s="32"/>
      <c r="I16" s="27"/>
      <c r="J16" s="32"/>
      <c r="K16" s="27"/>
      <c r="L16" s="32"/>
      <c r="M16" s="27"/>
      <c r="N16" s="32"/>
      <c r="O16" s="27">
        <f t="shared" si="0"/>
        <v>0</v>
      </c>
    </row>
    <row r="17" spans="2:15" x14ac:dyDescent="0.25">
      <c r="B17" s="12"/>
      <c r="D17" s="12"/>
      <c r="E17" s="27"/>
      <c r="F17" s="32"/>
      <c r="G17" s="27"/>
      <c r="H17" s="32"/>
      <c r="I17" s="27"/>
      <c r="J17" s="32"/>
      <c r="K17" s="27"/>
      <c r="L17" s="32"/>
      <c r="M17" s="27"/>
      <c r="N17" s="32"/>
      <c r="O17" s="27">
        <f t="shared" si="0"/>
        <v>0</v>
      </c>
    </row>
    <row r="18" spans="2:15" x14ac:dyDescent="0.25">
      <c r="B18" s="12"/>
      <c r="D18" s="12"/>
      <c r="E18" s="27"/>
      <c r="F18" s="32"/>
      <c r="G18" s="27"/>
      <c r="H18" s="32"/>
      <c r="I18" s="27"/>
      <c r="J18" s="32"/>
      <c r="K18" s="27"/>
      <c r="L18" s="32"/>
      <c r="M18" s="27"/>
      <c r="N18" s="32"/>
      <c r="O18" s="27">
        <f t="shared" si="0"/>
        <v>0</v>
      </c>
    </row>
    <row r="19" spans="2:15" x14ac:dyDescent="0.25">
      <c r="B19" s="12"/>
      <c r="D19" s="12"/>
      <c r="E19" s="27"/>
      <c r="F19" s="32"/>
      <c r="G19" s="27"/>
      <c r="H19" s="32"/>
      <c r="I19" s="27"/>
      <c r="J19" s="32"/>
      <c r="K19" s="27"/>
      <c r="L19" s="32"/>
      <c r="M19" s="27"/>
      <c r="N19" s="32"/>
      <c r="O19" s="27">
        <f t="shared" si="0"/>
        <v>0</v>
      </c>
    </row>
    <row r="20" spans="2:15" x14ac:dyDescent="0.25">
      <c r="B20" s="12"/>
      <c r="D20" s="12"/>
      <c r="E20" s="27"/>
      <c r="F20" s="32"/>
      <c r="G20" s="27"/>
      <c r="H20" s="32"/>
      <c r="I20" s="27"/>
      <c r="J20" s="32"/>
      <c r="K20" s="27"/>
      <c r="L20" s="32"/>
      <c r="M20" s="27"/>
      <c r="N20" s="32"/>
      <c r="O20" s="27">
        <f t="shared" si="0"/>
        <v>0</v>
      </c>
    </row>
    <row r="21" spans="2:15" x14ac:dyDescent="0.25">
      <c r="B21" s="12"/>
      <c r="D21" s="12"/>
      <c r="E21" s="27"/>
      <c r="F21" s="32"/>
      <c r="G21" s="27"/>
      <c r="H21" s="32"/>
      <c r="I21" s="27"/>
      <c r="J21" s="32"/>
      <c r="K21" s="27"/>
      <c r="L21" s="32"/>
      <c r="M21" s="27"/>
      <c r="N21" s="32"/>
      <c r="O21" s="27">
        <f t="shared" si="0"/>
        <v>0</v>
      </c>
    </row>
    <row r="22" spans="2:15" x14ac:dyDescent="0.25">
      <c r="B22" s="12"/>
      <c r="D22" s="12"/>
      <c r="E22" s="27"/>
      <c r="F22" s="32"/>
      <c r="G22" s="27"/>
      <c r="H22" s="32"/>
      <c r="I22" s="27"/>
      <c r="J22" s="32"/>
      <c r="K22" s="27"/>
      <c r="L22" s="32"/>
      <c r="M22" s="27"/>
      <c r="N22" s="32"/>
      <c r="O22" s="27">
        <f t="shared" si="0"/>
        <v>0</v>
      </c>
    </row>
    <row r="23" spans="2:15" x14ac:dyDescent="0.25">
      <c r="B23" s="12"/>
      <c r="D23" s="12"/>
      <c r="E23" s="27"/>
      <c r="F23" s="32"/>
      <c r="G23" s="27"/>
      <c r="H23" s="32"/>
      <c r="I23" s="27"/>
      <c r="J23" s="32"/>
      <c r="K23" s="27"/>
      <c r="L23" s="32"/>
      <c r="M23" s="27"/>
      <c r="N23" s="32"/>
      <c r="O23" s="27">
        <f t="shared" si="0"/>
        <v>0</v>
      </c>
    </row>
    <row r="24" spans="2:15" x14ac:dyDescent="0.25">
      <c r="B24" s="12"/>
      <c r="D24" s="12"/>
      <c r="E24" s="27"/>
      <c r="F24" s="32"/>
      <c r="G24" s="27"/>
      <c r="H24" s="32"/>
      <c r="I24" s="27"/>
      <c r="J24" s="32"/>
      <c r="K24" s="27"/>
      <c r="L24" s="32"/>
      <c r="M24" s="27"/>
      <c r="N24" s="32"/>
      <c r="O24" s="27">
        <f t="shared" si="0"/>
        <v>0</v>
      </c>
    </row>
    <row r="25" spans="2:15" x14ac:dyDescent="0.25">
      <c r="B25" s="12"/>
      <c r="D25" s="12"/>
      <c r="E25" s="27"/>
      <c r="F25" s="32"/>
      <c r="G25" s="27"/>
      <c r="H25" s="32"/>
      <c r="I25" s="27"/>
      <c r="J25" s="32"/>
      <c r="K25" s="27"/>
      <c r="L25" s="32"/>
      <c r="M25" s="27"/>
      <c r="N25" s="32"/>
      <c r="O25" s="27">
        <f t="shared" si="0"/>
        <v>0</v>
      </c>
    </row>
    <row r="26" spans="2:15" x14ac:dyDescent="0.25">
      <c r="B26" s="12"/>
      <c r="D26" s="12"/>
      <c r="E26" s="27"/>
      <c r="F26" s="32"/>
      <c r="G26" s="27"/>
      <c r="H26" s="32"/>
      <c r="I26" s="27"/>
      <c r="J26" s="32"/>
      <c r="K26" s="27"/>
      <c r="L26" s="32"/>
      <c r="M26" s="27"/>
      <c r="N26" s="32"/>
      <c r="O26" s="27">
        <f t="shared" si="0"/>
        <v>0</v>
      </c>
    </row>
    <row r="27" spans="2:15" x14ac:dyDescent="0.25">
      <c r="B27" s="12"/>
      <c r="D27" s="12"/>
      <c r="E27" s="27"/>
      <c r="F27" s="32"/>
      <c r="G27" s="27"/>
      <c r="H27" s="32"/>
      <c r="I27" s="27"/>
      <c r="J27" s="32"/>
      <c r="K27" s="27"/>
      <c r="L27" s="32"/>
      <c r="M27" s="27"/>
      <c r="N27" s="32"/>
      <c r="O27" s="27">
        <f t="shared" si="0"/>
        <v>0</v>
      </c>
    </row>
    <row r="28" spans="2:15" x14ac:dyDescent="0.25">
      <c r="B28" s="12"/>
      <c r="D28" s="12"/>
      <c r="E28" s="27"/>
      <c r="F28" s="32"/>
      <c r="G28" s="27"/>
      <c r="H28" s="32"/>
      <c r="I28" s="27"/>
      <c r="J28" s="32"/>
      <c r="K28" s="27"/>
      <c r="L28" s="32"/>
      <c r="M28" s="27"/>
      <c r="N28" s="32"/>
      <c r="O28" s="27">
        <f t="shared" si="0"/>
        <v>0</v>
      </c>
    </row>
    <row r="29" spans="2:15" x14ac:dyDescent="0.25">
      <c r="B29" s="12"/>
      <c r="D29" s="12"/>
      <c r="E29" s="27"/>
      <c r="F29" s="32"/>
      <c r="G29" s="27"/>
      <c r="H29" s="32"/>
      <c r="I29" s="27"/>
      <c r="J29" s="32"/>
      <c r="K29" s="27"/>
      <c r="L29" s="32"/>
      <c r="M29" s="27"/>
      <c r="N29" s="32"/>
      <c r="O29" s="27">
        <f t="shared" si="0"/>
        <v>0</v>
      </c>
    </row>
    <row r="30" spans="2:15" x14ac:dyDescent="0.25">
      <c r="B30" s="12"/>
      <c r="D30" s="12"/>
      <c r="E30" s="27"/>
      <c r="F30" s="32"/>
      <c r="G30" s="27"/>
      <c r="H30" s="32"/>
      <c r="I30" s="27"/>
      <c r="J30" s="32"/>
      <c r="K30" s="27"/>
      <c r="L30" s="32"/>
      <c r="M30" s="27"/>
      <c r="N30" s="32"/>
      <c r="O30" s="27">
        <f t="shared" si="0"/>
        <v>0</v>
      </c>
    </row>
    <row r="31" spans="2:15" x14ac:dyDescent="0.25">
      <c r="B31" s="12"/>
      <c r="D31" s="12"/>
      <c r="E31" s="27"/>
      <c r="F31" s="32"/>
      <c r="G31" s="27"/>
      <c r="H31" s="32"/>
      <c r="I31" s="27"/>
      <c r="J31" s="32"/>
      <c r="K31" s="27"/>
      <c r="L31" s="32"/>
      <c r="M31" s="27"/>
      <c r="N31" s="32"/>
      <c r="O31" s="27">
        <f t="shared" si="0"/>
        <v>0</v>
      </c>
    </row>
    <row r="32" spans="2:15" x14ac:dyDescent="0.25">
      <c r="B32" s="12"/>
      <c r="D32" s="12"/>
      <c r="E32" s="27"/>
      <c r="F32" s="32"/>
      <c r="G32" s="27"/>
      <c r="H32" s="32"/>
      <c r="I32" s="27"/>
      <c r="J32" s="32"/>
      <c r="K32" s="27"/>
      <c r="L32" s="32"/>
      <c r="M32" s="27"/>
      <c r="N32" s="32"/>
      <c r="O32" s="27">
        <f t="shared" si="0"/>
        <v>0</v>
      </c>
    </row>
    <row r="33" spans="1:15" x14ac:dyDescent="0.25">
      <c r="B33" s="12"/>
      <c r="D33" s="12"/>
      <c r="E33" s="27"/>
      <c r="F33" s="32"/>
      <c r="G33" s="27"/>
      <c r="H33" s="32"/>
      <c r="I33" s="27"/>
      <c r="J33" s="32"/>
      <c r="K33" s="27"/>
      <c r="L33" s="32"/>
      <c r="M33" s="27"/>
      <c r="N33" s="32"/>
      <c r="O33" s="27">
        <f t="shared" si="0"/>
        <v>0</v>
      </c>
    </row>
    <row r="34" spans="1:15" x14ac:dyDescent="0.25">
      <c r="B34" s="12"/>
      <c r="D34" s="12"/>
      <c r="E34" s="27"/>
      <c r="F34" s="32"/>
      <c r="G34" s="27"/>
      <c r="H34" s="32"/>
      <c r="I34" s="27"/>
      <c r="J34" s="32"/>
      <c r="K34" s="27"/>
      <c r="L34" s="32"/>
      <c r="M34" s="27"/>
      <c r="N34" s="32"/>
      <c r="O34" s="27">
        <f t="shared" si="0"/>
        <v>0</v>
      </c>
    </row>
    <row r="35" spans="1:15" x14ac:dyDescent="0.25">
      <c r="B35" s="12"/>
      <c r="D35" s="12"/>
      <c r="E35" s="27"/>
      <c r="F35" s="32"/>
      <c r="G35" s="27"/>
      <c r="H35" s="32"/>
      <c r="I35" s="27"/>
      <c r="J35" s="32"/>
      <c r="K35" s="27"/>
      <c r="L35" s="32"/>
      <c r="M35" s="27"/>
      <c r="N35" s="32"/>
      <c r="O35" s="27">
        <f t="shared" si="0"/>
        <v>0</v>
      </c>
    </row>
    <row r="36" spans="1:15" x14ac:dyDescent="0.25">
      <c r="B36" s="12"/>
      <c r="D36" s="12"/>
      <c r="E36" s="27"/>
      <c r="F36" s="32"/>
      <c r="G36" s="27"/>
      <c r="H36" s="32"/>
      <c r="I36" s="27"/>
      <c r="J36" s="32"/>
      <c r="K36" s="27"/>
      <c r="L36" s="32"/>
      <c r="M36" s="27"/>
      <c r="N36" s="32"/>
      <c r="O36" s="27">
        <f t="shared" si="0"/>
        <v>0</v>
      </c>
    </row>
    <row r="37" spans="1:15" x14ac:dyDescent="0.25">
      <c r="B37" s="12"/>
      <c r="D37" s="12"/>
      <c r="E37" s="27"/>
      <c r="F37" s="32"/>
      <c r="G37" s="27"/>
      <c r="H37" s="32"/>
      <c r="I37" s="27"/>
      <c r="J37" s="32"/>
      <c r="K37" s="27"/>
      <c r="L37" s="32"/>
      <c r="M37" s="27"/>
      <c r="N37" s="32"/>
      <c r="O37" s="27">
        <f t="shared" si="0"/>
        <v>0</v>
      </c>
    </row>
    <row r="38" spans="1:15" x14ac:dyDescent="0.25">
      <c r="B38" s="12"/>
      <c r="D38" s="12"/>
      <c r="E38" s="27"/>
      <c r="F38" s="32"/>
      <c r="G38" s="27"/>
      <c r="H38" s="32"/>
      <c r="I38" s="27"/>
      <c r="J38" s="32"/>
      <c r="K38" s="27"/>
      <c r="L38" s="32"/>
      <c r="M38" s="27"/>
      <c r="N38" s="32"/>
      <c r="O38" s="27">
        <f t="shared" si="0"/>
        <v>0</v>
      </c>
    </row>
    <row r="39" spans="1:15" x14ac:dyDescent="0.25">
      <c r="B39" s="12"/>
      <c r="D39" s="12"/>
      <c r="E39" s="27"/>
      <c r="F39" s="32"/>
      <c r="G39" s="27"/>
      <c r="H39" s="32"/>
      <c r="I39" s="27"/>
      <c r="J39" s="32"/>
      <c r="K39" s="27"/>
      <c r="L39" s="32"/>
      <c r="M39" s="27"/>
      <c r="N39" s="32"/>
      <c r="O39" s="27">
        <f t="shared" si="0"/>
        <v>0</v>
      </c>
    </row>
    <row r="40" spans="1:15" ht="15.75" thickBot="1" x14ac:dyDescent="0.3">
      <c r="A40" t="s">
        <v>157</v>
      </c>
      <c r="B40" s="12"/>
      <c r="D40" s="12"/>
      <c r="E40" s="33">
        <f>SUM(E8:E39)</f>
        <v>0</v>
      </c>
      <c r="F40" s="34"/>
      <c r="G40" s="33">
        <f>SUM(G8:G39)</f>
        <v>0</v>
      </c>
      <c r="H40" s="34"/>
      <c r="I40" s="33">
        <f>SUM(I8:I39)</f>
        <v>-1029950.09</v>
      </c>
      <c r="J40" s="34"/>
      <c r="K40" s="33">
        <f>SUM(K8:K39)</f>
        <v>0</v>
      </c>
      <c r="L40" s="34"/>
      <c r="M40" s="33">
        <f>SUM(M8:M39)</f>
        <v>1135926</v>
      </c>
      <c r="N40" s="34"/>
      <c r="O40" s="33">
        <f>SUM(O8:O39)</f>
        <v>-15892.07</v>
      </c>
    </row>
    <row r="41" spans="1:15" ht="15.75" thickTop="1" x14ac:dyDescent="0.25">
      <c r="B41" s="12"/>
      <c r="D41" s="12"/>
      <c r="F41" s="12"/>
      <c r="H41" s="12"/>
      <c r="J41" s="12"/>
    </row>
    <row r="42" spans="1:15" x14ac:dyDescent="0.25">
      <c r="B42" s="12"/>
      <c r="D42" s="12"/>
      <c r="F42" s="12"/>
      <c r="H42" s="12"/>
      <c r="J42" s="12"/>
    </row>
    <row r="43" spans="1:15" x14ac:dyDescent="0.25">
      <c r="B43" s="12"/>
      <c r="D43" s="12"/>
      <c r="F43" s="12"/>
      <c r="H43" s="12"/>
      <c r="J43" s="12"/>
    </row>
    <row r="44" spans="1:15" x14ac:dyDescent="0.25">
      <c r="B44" s="12"/>
      <c r="D44" s="12"/>
      <c r="F44" s="12"/>
      <c r="H44" s="12"/>
      <c r="J44" s="12"/>
    </row>
    <row r="45" spans="1:15" x14ac:dyDescent="0.25">
      <c r="B45" s="12"/>
      <c r="D45" s="12"/>
      <c r="F45" s="12"/>
      <c r="H45" s="12"/>
      <c r="J45" s="12"/>
    </row>
    <row r="46" spans="1:15" x14ac:dyDescent="0.25">
      <c r="B46" s="12"/>
      <c r="D46" s="12"/>
      <c r="F46" s="12"/>
      <c r="H46" s="12"/>
      <c r="J46" s="12"/>
    </row>
    <row r="47" spans="1:15" x14ac:dyDescent="0.25">
      <c r="B47" s="12"/>
      <c r="D47" s="12"/>
      <c r="F47" s="12"/>
      <c r="H47" s="12"/>
      <c r="J47" s="12"/>
    </row>
    <row r="48" spans="1:15" x14ac:dyDescent="0.25">
      <c r="B48" s="12"/>
      <c r="D48" s="12"/>
      <c r="F48" s="12"/>
      <c r="H48" s="12"/>
      <c r="J48" s="12"/>
    </row>
    <row r="49" spans="2:10" x14ac:dyDescent="0.25">
      <c r="B49" s="12"/>
      <c r="D49" s="12"/>
      <c r="F49" s="12"/>
      <c r="H49" s="12"/>
      <c r="J49" s="12"/>
    </row>
    <row r="50" spans="2:10" x14ac:dyDescent="0.25">
      <c r="B50" s="12"/>
      <c r="D50" s="12"/>
      <c r="F50" s="12"/>
      <c r="H50" s="12"/>
      <c r="J50" s="12"/>
    </row>
    <row r="51" spans="2:10" x14ac:dyDescent="0.25">
      <c r="B51" s="12"/>
      <c r="D51" s="12"/>
      <c r="F51" s="12"/>
      <c r="H51" s="12"/>
      <c r="J51" s="12"/>
    </row>
    <row r="52" spans="2:10" x14ac:dyDescent="0.25">
      <c r="B52" s="12"/>
      <c r="D52" s="12"/>
      <c r="F52" s="12"/>
      <c r="H52" s="12"/>
      <c r="J52" s="12"/>
    </row>
    <row r="53" spans="2:10" x14ac:dyDescent="0.25">
      <c r="B53" s="12"/>
      <c r="D53" s="12"/>
      <c r="F53" s="12"/>
      <c r="H53" s="12"/>
      <c r="J53" s="12"/>
    </row>
    <row r="54" spans="2:10" x14ac:dyDescent="0.25">
      <c r="B54" s="12"/>
      <c r="D54" s="12"/>
      <c r="F54" s="12"/>
      <c r="H54" s="12"/>
      <c r="J54" s="12"/>
    </row>
    <row r="55" spans="2:10" x14ac:dyDescent="0.25">
      <c r="B55" s="12"/>
      <c r="D55" s="12"/>
      <c r="F55" s="12"/>
      <c r="H55" s="12"/>
      <c r="J55" s="12"/>
    </row>
    <row r="56" spans="2:10" x14ac:dyDescent="0.25">
      <c r="B56" s="12"/>
      <c r="D56" s="12"/>
      <c r="F56" s="12"/>
      <c r="H56" s="12"/>
      <c r="J56" s="12"/>
    </row>
    <row r="57" spans="2:10" x14ac:dyDescent="0.25">
      <c r="B57" s="12"/>
      <c r="D57" s="12"/>
      <c r="F57" s="12"/>
      <c r="H57" s="12"/>
      <c r="J57" s="12"/>
    </row>
    <row r="58" spans="2:10" x14ac:dyDescent="0.25">
      <c r="B58" s="12"/>
      <c r="D58" s="12"/>
      <c r="F58" s="12"/>
      <c r="H58" s="12"/>
      <c r="J58" s="12"/>
    </row>
    <row r="59" spans="2:10" x14ac:dyDescent="0.25">
      <c r="B59" s="12"/>
      <c r="D59" s="12"/>
      <c r="F59" s="12"/>
      <c r="H59" s="12"/>
      <c r="J59" s="12"/>
    </row>
    <row r="60" spans="2:10" x14ac:dyDescent="0.25">
      <c r="B60" s="12"/>
      <c r="D60" s="12"/>
      <c r="F60" s="12"/>
      <c r="H60" s="12"/>
      <c r="J60" s="12"/>
    </row>
    <row r="61" spans="2:10" x14ac:dyDescent="0.25">
      <c r="B61" s="12"/>
      <c r="D61" s="12"/>
      <c r="F61" s="12"/>
      <c r="H61" s="12"/>
      <c r="J61" s="12"/>
    </row>
    <row r="62" spans="2:10" x14ac:dyDescent="0.25">
      <c r="B62" s="12"/>
      <c r="D62" s="12"/>
      <c r="F62" s="12"/>
      <c r="H62" s="12"/>
      <c r="J62" s="12"/>
    </row>
    <row r="63" spans="2:10" x14ac:dyDescent="0.25">
      <c r="B63" s="12"/>
      <c r="D63" s="12"/>
      <c r="F63" s="12"/>
      <c r="H63" s="12"/>
      <c r="J63" s="12"/>
    </row>
    <row r="64" spans="2:10" x14ac:dyDescent="0.25">
      <c r="B64" s="12"/>
      <c r="D64" s="12"/>
      <c r="F64" s="12"/>
      <c r="H64" s="12"/>
      <c r="J64" s="12"/>
    </row>
    <row r="65" spans="2:10" x14ac:dyDescent="0.25">
      <c r="B65" s="12"/>
      <c r="D65" s="12"/>
      <c r="F65" s="12"/>
      <c r="H65" s="12"/>
      <c r="J65" s="12"/>
    </row>
    <row r="66" spans="2:10" x14ac:dyDescent="0.25">
      <c r="B66" s="12"/>
      <c r="D66" s="12"/>
      <c r="F66" s="12"/>
      <c r="H66" s="12"/>
      <c r="J66" s="12"/>
    </row>
    <row r="67" spans="2:10" x14ac:dyDescent="0.25">
      <c r="B67" s="12"/>
      <c r="D67" s="12"/>
      <c r="F67" s="12"/>
      <c r="H67" s="12"/>
      <c r="J67" s="12"/>
    </row>
    <row r="68" spans="2:10" x14ac:dyDescent="0.25">
      <c r="B68" s="12"/>
      <c r="D68" s="12"/>
      <c r="F68" s="12"/>
      <c r="H68" s="12"/>
      <c r="J68" s="12"/>
    </row>
    <row r="69" spans="2:10" x14ac:dyDescent="0.25">
      <c r="B69" s="12"/>
      <c r="D69" s="12"/>
      <c r="F69" s="12"/>
      <c r="H69" s="12"/>
      <c r="J69" s="12"/>
    </row>
    <row r="70" spans="2:10" x14ac:dyDescent="0.25">
      <c r="B70"/>
      <c r="D70"/>
      <c r="F70"/>
      <c r="H70"/>
      <c r="J70"/>
    </row>
    <row r="71" spans="2:10" x14ac:dyDescent="0.25">
      <c r="B71"/>
      <c r="D71"/>
      <c r="F71"/>
      <c r="H71"/>
      <c r="J71"/>
    </row>
    <row r="72" spans="2:10" x14ac:dyDescent="0.25">
      <c r="B72"/>
      <c r="D72"/>
      <c r="F72"/>
      <c r="H72"/>
      <c r="J72"/>
    </row>
    <row r="73" spans="2:10" x14ac:dyDescent="0.25">
      <c r="B73"/>
      <c r="D73"/>
      <c r="F73"/>
      <c r="H73"/>
      <c r="J73"/>
    </row>
    <row r="74" spans="2:10" x14ac:dyDescent="0.25">
      <c r="B74"/>
      <c r="D74"/>
      <c r="F74"/>
      <c r="H74"/>
      <c r="J74"/>
    </row>
    <row r="75" spans="2:10" x14ac:dyDescent="0.25">
      <c r="B75"/>
      <c r="D75"/>
      <c r="F75"/>
      <c r="H75"/>
      <c r="J75"/>
    </row>
    <row r="76" spans="2:10" x14ac:dyDescent="0.25">
      <c r="B76"/>
      <c r="D76"/>
      <c r="F76"/>
      <c r="H76"/>
      <c r="J76"/>
    </row>
    <row r="77" spans="2:10" x14ac:dyDescent="0.25">
      <c r="B77"/>
      <c r="D77"/>
      <c r="F77"/>
      <c r="H77"/>
      <c r="J77"/>
    </row>
    <row r="78" spans="2:10" x14ac:dyDescent="0.25">
      <c r="B78"/>
      <c r="D78"/>
      <c r="F78"/>
      <c r="H78"/>
      <c r="J78"/>
    </row>
    <row r="79" spans="2:10" x14ac:dyDescent="0.25">
      <c r="B79"/>
      <c r="D79"/>
      <c r="F79"/>
      <c r="H79"/>
      <c r="J79"/>
    </row>
    <row r="80" spans="2:10" x14ac:dyDescent="0.25">
      <c r="B80"/>
      <c r="D80"/>
      <c r="F80"/>
      <c r="H80"/>
      <c r="J80"/>
    </row>
    <row r="81" spans="2:10" x14ac:dyDescent="0.25">
      <c r="B81"/>
      <c r="D81"/>
      <c r="F81"/>
      <c r="H81"/>
      <c r="J81"/>
    </row>
    <row r="82" spans="2:10" x14ac:dyDescent="0.25">
      <c r="B82"/>
      <c r="D82"/>
      <c r="F82"/>
      <c r="H82"/>
      <c r="J82"/>
    </row>
    <row r="83" spans="2:10" x14ac:dyDescent="0.25">
      <c r="B83"/>
      <c r="D83"/>
      <c r="F83"/>
      <c r="H83"/>
      <c r="J83"/>
    </row>
    <row r="84" spans="2:10" x14ac:dyDescent="0.25">
      <c r="B84"/>
      <c r="D84"/>
      <c r="F84"/>
      <c r="H84"/>
      <c r="J84"/>
    </row>
    <row r="85" spans="2:10" x14ac:dyDescent="0.25">
      <c r="B85"/>
      <c r="D85"/>
      <c r="F85"/>
      <c r="H85"/>
      <c r="J85"/>
    </row>
    <row r="86" spans="2:10" x14ac:dyDescent="0.25">
      <c r="B86"/>
      <c r="D86"/>
      <c r="F86"/>
      <c r="H86"/>
      <c r="J86"/>
    </row>
    <row r="87" spans="2:10" x14ac:dyDescent="0.25">
      <c r="B87"/>
      <c r="D87"/>
      <c r="F87"/>
      <c r="H87"/>
      <c r="J87"/>
    </row>
    <row r="88" spans="2:10" x14ac:dyDescent="0.25">
      <c r="B88"/>
      <c r="D88"/>
      <c r="F88"/>
      <c r="H88"/>
      <c r="J88"/>
    </row>
    <row r="89" spans="2:10" x14ac:dyDescent="0.25">
      <c r="B89"/>
      <c r="D89"/>
      <c r="F89"/>
      <c r="H89"/>
      <c r="J89"/>
    </row>
    <row r="90" spans="2:10" x14ac:dyDescent="0.25">
      <c r="B90"/>
      <c r="D90"/>
      <c r="F90"/>
      <c r="H90"/>
      <c r="J90"/>
    </row>
    <row r="91" spans="2:10" x14ac:dyDescent="0.25">
      <c r="B91"/>
      <c r="D91"/>
      <c r="F91"/>
      <c r="H91"/>
      <c r="J91"/>
    </row>
    <row r="92" spans="2:10" x14ac:dyDescent="0.25">
      <c r="B92"/>
      <c r="D92"/>
      <c r="F92"/>
      <c r="H92"/>
      <c r="J92"/>
    </row>
    <row r="93" spans="2:10" x14ac:dyDescent="0.25">
      <c r="B93"/>
      <c r="D93"/>
      <c r="F93"/>
      <c r="H93"/>
      <c r="J93"/>
    </row>
    <row r="94" spans="2:10" x14ac:dyDescent="0.25">
      <c r="B94"/>
      <c r="D94"/>
      <c r="F94"/>
      <c r="H94"/>
      <c r="J94"/>
    </row>
  </sheetData>
  <mergeCells count="4">
    <mergeCell ref="A1:K1"/>
    <mergeCell ref="A2:K2"/>
    <mergeCell ref="A3:K3"/>
    <mergeCell ref="A4:K4"/>
  </mergeCells>
  <pageMargins left="0.7" right="0.7" top="0.75" bottom="0.75" header="0.3" footer="0.3"/>
  <pageSetup scale="72"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6"/>
  <sheetViews>
    <sheetView workbookViewId="0"/>
  </sheetViews>
  <sheetFormatPr defaultRowHeight="15" x14ac:dyDescent="0.25"/>
  <sheetData>
    <row r="1" spans="1:1" x14ac:dyDescent="0.25">
      <c r="A1" s="39" t="s">
        <v>158</v>
      </c>
    </row>
    <row r="3" spans="1:1" x14ac:dyDescent="0.25">
      <c r="A3" t="s">
        <v>159</v>
      </c>
    </row>
    <row r="4" spans="1:1" x14ac:dyDescent="0.25">
      <c r="A4" t="s">
        <v>160</v>
      </c>
    </row>
    <row r="5" spans="1:1" x14ac:dyDescent="0.25">
      <c r="A5" t="s">
        <v>161</v>
      </c>
    </row>
    <row r="6" spans="1:1" x14ac:dyDescent="0.25">
      <c r="A6" t="s">
        <v>162</v>
      </c>
    </row>
  </sheetData>
  <pageMargins left="0.7" right="0.7" top="0.75" bottom="0.75" header="0.3" footer="0.3"/>
  <pageSetup scale="72"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45A57B3DA78A14299C4B3A15544023E" ma:contentTypeVersion="6" ma:contentTypeDescription="Create a new document." ma:contentTypeScope="" ma:versionID="c42145f8105f27bb5e140e0375ec03d7">
  <xsd:schema xmlns:xsd="http://www.w3.org/2001/XMLSchema" xmlns:xs="http://www.w3.org/2001/XMLSchema" xmlns:p="http://schemas.microsoft.com/office/2006/metadata/properties" xmlns:ns2="0f8c15ac-a26a-4dbf-9954-1fef274cf6e4" xmlns:ns3="6fce86aa-43bf-48a7-b2b7-c751eb1f1ff6" targetNamespace="http://schemas.microsoft.com/office/2006/metadata/properties" ma:root="true" ma:fieldsID="26c40e2d99f51158d97ba173af4f6441" ns2:_="" ns3:_="">
    <xsd:import namespace="0f8c15ac-a26a-4dbf-9954-1fef274cf6e4"/>
    <xsd:import namespace="6fce86aa-43bf-48a7-b2b7-c751eb1f1ff6"/>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EventHashCode" minOccurs="0"/>
                <xsd:element ref="ns3:MediaServiceGenerationTim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f8c15ac-a26a-4dbf-9954-1fef274cf6e4"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fce86aa-43bf-48a7-b2b7-c751eb1f1ff6"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7C206D7-3294-4879-B782-232CAAC0D4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f8c15ac-a26a-4dbf-9954-1fef274cf6e4"/>
    <ds:schemaRef ds:uri="6fce86aa-43bf-48a7-b2b7-c751eb1f1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B625934-CEEA-4589-9B41-1240DD735AEE}">
  <ds:schemaRefs>
    <ds:schemaRef ds:uri="http://schemas.microsoft.com/sharepoint/v3/contenttype/forms"/>
  </ds:schemaRefs>
</ds:datastoreItem>
</file>

<file path=customXml/itemProps3.xml><?xml version="1.0" encoding="utf-8"?>
<ds:datastoreItem xmlns:ds="http://schemas.openxmlformats.org/officeDocument/2006/customXml" ds:itemID="{6E0E2FE5-6E1B-4626-B351-41441049E810}">
  <ds:schemaRefs>
    <ds:schemaRef ds:uri="http://purl.org/dc/dcmitype/"/>
    <ds:schemaRef ds:uri="http://schemas.microsoft.com/office/2006/documentManagement/types"/>
    <ds:schemaRef ds:uri="http://www.w3.org/XML/1998/namespace"/>
    <ds:schemaRef ds:uri="http://schemas.microsoft.com/office/infopath/2007/PartnerControls"/>
    <ds:schemaRef ds:uri="http://purl.org/dc/elements/1.1/"/>
    <ds:schemaRef ds:uri="6fce86aa-43bf-48a7-b2b7-c751eb1f1ff6"/>
    <ds:schemaRef ds:uri="http://purl.org/dc/terms/"/>
    <ds:schemaRef ds:uri="http://schemas.openxmlformats.org/package/2006/metadata/core-properties"/>
    <ds:schemaRef ds:uri="0f8c15ac-a26a-4dbf-9954-1fef274cf6e4"/>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15</vt:i4>
      </vt:variant>
    </vt:vector>
  </HeadingPairs>
  <TitlesOfParts>
    <vt:vector size="33" baseType="lpstr">
      <vt:lpstr>Comb. BS Instructions</vt:lpstr>
      <vt:lpstr>Combined Balance Sheet</vt:lpstr>
      <vt:lpstr>GF AR Detail Instructions</vt:lpstr>
      <vt:lpstr>General Fund AR Detail</vt:lpstr>
      <vt:lpstr>SRF FB Instructions</vt:lpstr>
      <vt:lpstr>Spec. Rev. FB Detail</vt:lpstr>
      <vt:lpstr>Captial Project FB Instructions</vt:lpstr>
      <vt:lpstr>Capital Proj. FB Detail</vt:lpstr>
      <vt:lpstr>Enterprise BS Instructions</vt:lpstr>
      <vt:lpstr>Enterprise Fund Balance Sheet</vt:lpstr>
      <vt:lpstr>Trust Fund Balance Instructions</vt:lpstr>
      <vt:lpstr>Trust Fund Balance Detail</vt:lpstr>
      <vt:lpstr>Agency Fund Balance Instruction</vt:lpstr>
      <vt:lpstr>Agency Detail</vt:lpstr>
      <vt:lpstr>Internal Service BS Instruction</vt:lpstr>
      <vt:lpstr>Internal Service Balance Sheet</vt:lpstr>
      <vt:lpstr>Undes. FB Rollforward 2019</vt:lpstr>
      <vt:lpstr>Undes. FB Rollforward 2018</vt:lpstr>
      <vt:lpstr>'Agency Detail'!Print_Area</vt:lpstr>
      <vt:lpstr>'Capital Proj. FB Detail'!Print_Area</vt:lpstr>
      <vt:lpstr>'General Fund AR Detail'!Print_Area</vt:lpstr>
      <vt:lpstr>'Spec. Rev. FB Detail'!Print_Area</vt:lpstr>
      <vt:lpstr>'Trust Fund Balance Detail'!Print_Area</vt:lpstr>
      <vt:lpstr>'Undes. FB Rollforward 2018'!Print_Area</vt:lpstr>
      <vt:lpstr>'Undes. FB Rollforward 2019'!Print_Area</vt:lpstr>
      <vt:lpstr>'Agency Detail'!Print_Titles</vt:lpstr>
      <vt:lpstr>'Capital Proj. FB Detail'!Print_Titles</vt:lpstr>
      <vt:lpstr>'Combined Balance Sheet'!Print_Titles</vt:lpstr>
      <vt:lpstr>'Enterprise Fund Balance Sheet'!Print_Titles</vt:lpstr>
      <vt:lpstr>'General Fund AR Detail'!Print_Titles</vt:lpstr>
      <vt:lpstr>'Internal Service Balance Sheet'!Print_Titles</vt:lpstr>
      <vt:lpstr>'Spec. Rev. FB Detail'!Print_Titles</vt:lpstr>
      <vt:lpstr>'Trust Fund Balance Detail'!Print_Titles</vt:lpstr>
    </vt:vector>
  </TitlesOfParts>
  <Company>Administration and Finance</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ANF</dc:creator>
  <cp:lastModifiedBy>John Bartkus</cp:lastModifiedBy>
  <cp:revision/>
  <cp:lastPrinted>2020-04-28T11:44:55Z</cp:lastPrinted>
  <dcterms:created xsi:type="dcterms:W3CDTF">2018-04-30T18:04:02Z</dcterms:created>
  <dcterms:modified xsi:type="dcterms:W3CDTF">2020-05-06T11:51:29Z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0x010100B45A57B3DA78A14299C4B3A15544023E</vt:lpwstr>
  </property>
</Properties>
</file>